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garces\Downloads\"/>
    </mc:Choice>
  </mc:AlternateContent>
  <xr:revisionPtr revIDLastSave="0" documentId="8_{CAF28638-EC44-42D9-99B4-9AD4119AB38F}" xr6:coauthVersionLast="47" xr6:coauthVersionMax="47" xr10:uidLastSave="{00000000-0000-0000-0000-000000000000}"/>
  <bookViews>
    <workbookView xWindow="2620" yWindow="2620" windowWidth="14400" windowHeight="7360" tabRatio="806" xr2:uid="{00000000-000D-0000-FFFF-FFFF00000000}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Autobus!$A$1:$N$85</definedName>
    <definedName name="_2Àrea_d_impressió" localSheetId="0">Bàsiques!$B$4:$I$20</definedName>
    <definedName name="_3Àrea_d_impressió" localSheetId="1">Ferroviari!$A$1:$K$87</definedName>
    <definedName name="_4Àrea_d_impressió" localSheetId="3">Gràfics!$E$1:$O$78</definedName>
    <definedName name="_xlnm.Print_Area" localSheetId="2">Autobus!$A$1:$N$85</definedName>
    <definedName name="_xlnm.Print_Area" localSheetId="0">Bàsiques!$A$1:$I$41</definedName>
    <definedName name="_xlnm.Print_Area" localSheetId="1">Ferroviari!$A$1:$L$90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7" l="1"/>
  <c r="B40" i="7"/>
  <c r="B29" i="7"/>
  <c r="B41" i="7"/>
  <c r="B7" i="7"/>
  <c r="B8" i="7" l="1"/>
  <c r="B43" i="7"/>
  <c r="B42" i="7"/>
  <c r="B45" i="7"/>
  <c r="B9" i="7" l="1"/>
  <c r="C7" i="7" s="1"/>
  <c r="B46" i="7" l="1"/>
  <c r="C8" i="7"/>
  <c r="C9" i="7"/>
  <c r="B47" i="7"/>
  <c r="B30" i="7" l="1"/>
  <c r="B31" i="7" s="1"/>
  <c r="C30" i="7" s="1"/>
  <c r="B49" i="7"/>
  <c r="C45" i="7" s="1"/>
  <c r="C31" i="7" l="1"/>
  <c r="C29" i="7"/>
  <c r="C46" i="7"/>
  <c r="C47" i="7"/>
  <c r="C41" i="7"/>
  <c r="C42" i="7"/>
  <c r="C40" i="7"/>
  <c r="C44" i="7"/>
  <c r="C49" i="7"/>
  <c r="C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Solans</author>
  </authors>
  <commentList>
    <comment ref="N72" authorId="0" shapeId="0" xr:uid="{AE6FD1B8-28E0-4561-AE28-DBC0D6BD38D4}">
      <text>
        <r>
          <rPr>
            <b/>
            <sz val="9"/>
            <color indexed="81"/>
            <rFont val="Tahoma"/>
            <family val="2"/>
          </rPr>
          <t>Rosa Solans:</t>
        </r>
        <r>
          <rPr>
            <sz val="9"/>
            <color indexed="81"/>
            <rFont val="Tahoma"/>
            <family val="2"/>
          </rPr>
          <t xml:space="preserve">
dada comunicada per Renfe va ser de 0,104187
Ara dada actual superior </t>
        </r>
      </text>
    </comment>
  </commentList>
</comments>
</file>

<file path=xl/sharedStrings.xml><?xml version="1.0" encoding="utf-8"?>
<sst xmlns="http://schemas.openxmlformats.org/spreadsheetml/2006/main" count="303" uniqueCount="153">
  <si>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</si>
  <si>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</si>
  <si>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</si>
  <si>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</si>
  <si>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</si>
  <si>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</si>
  <si>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</si>
  <si>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</si>
  <si>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</si>
  <si>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</si>
  <si>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</si>
  <si>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</si>
  <si>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</si>
  <si>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</si>
  <si>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</si>
  <si>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</si>
  <si>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</si>
  <si>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</si>
  <si>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</si>
  <si>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</si>
  <si>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</si>
  <si>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</si>
  <si>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</si>
  <si>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</si>
  <si>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</si>
  <si>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</si>
  <si>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</si>
  <si>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</si>
  <si>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</si>
  <si>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</si>
  <si>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</si>
  <si>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</si>
  <si>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</si>
  <si>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</si>
  <si>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</si>
  <si>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</si>
  <si>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</si>
  <si>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</si>
  <si>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</si>
  <si>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</si>
  <si>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</si>
  <si>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</si>
  <si>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</si>
  <si>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</si>
  <si>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>Resum transport ferroviari</t>
  </si>
  <si>
    <t>Cingles Bus, SA</t>
  </si>
  <si>
    <t>Empresa Sagalés, SA</t>
  </si>
  <si>
    <t>Empresa Plana,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</si>
  <si>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</si>
  <si>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</si>
  <si>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</si>
  <si>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</si>
  <si>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</si>
  <si>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</si>
  <si>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</si>
  <si>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</si>
  <si>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</si>
  <si>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</si>
  <si>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</si>
  <si>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</si>
  <si>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</si>
  <si>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</si>
  <si>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</si>
  <si>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</si>
  <si>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</si>
  <si>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</si>
  <si>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</si>
  <si>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Rodalies de Catalunya (Renfe)</t>
  </si>
  <si>
    <t>Total TMB</t>
  </si>
  <si>
    <t>Cotxes-km (milions)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</si>
  <si>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</si>
  <si>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</si>
  <si>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</si>
  <si>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</si>
  <si>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</si>
  <si>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</si>
  <si>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</si>
  <si>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</si>
  <si>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La Hispano Igualadina, SL</t>
  </si>
  <si>
    <t>Transports de Barcelona</t>
  </si>
  <si>
    <t>mode autobús</t>
  </si>
  <si>
    <t>Autobusos gestió AMB</t>
  </si>
  <si>
    <t>Altres (18)</t>
  </si>
  <si>
    <t>nd: No disponible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</si>
  <si>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</si>
  <si>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</si>
  <si>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</si>
  <si>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</si>
  <si>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</si>
  <si>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</si>
  <si>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</si>
  <si>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>Transport interurbà DGTM (Generalitat)</t>
  </si>
  <si>
    <t xml:space="preserve">SA Alsina Graells </t>
  </si>
  <si>
    <t>TEISA</t>
  </si>
  <si>
    <t>Altres (2)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</si>
  <si>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</si>
  <si>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</si>
  <si>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</si>
  <si>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</si>
  <si>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</si>
  <si>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 xml:space="preserve">        nd</t>
  </si>
  <si>
    <t>Sarbus+Valldoreix Bus (Sant Cugat)</t>
  </si>
  <si>
    <t>25 Osona Bus, SA</t>
  </si>
  <si>
    <t>E.Sagalés (TransGran)</t>
  </si>
  <si>
    <t>L1</t>
  </si>
  <si>
    <t xml:space="preserve">L2 </t>
  </si>
  <si>
    <t>L3</t>
  </si>
  <si>
    <t>L11</t>
  </si>
  <si>
    <t>25 Osona Bus, SA (Vic)</t>
  </si>
  <si>
    <t>L4</t>
  </si>
  <si>
    <t>L5</t>
  </si>
  <si>
    <t>L9 / L10 Nord</t>
  </si>
  <si>
    <t>L9 / L10 Sud</t>
  </si>
  <si>
    <t>(1)</t>
  </si>
  <si>
    <t>Línia Barcelona-Vallès (L6,L7,L12,S1,S2,S5,S6,S7)</t>
  </si>
  <si>
    <t xml:space="preserve">(2)  </t>
  </si>
  <si>
    <t>Línia Llobregat-Anoia (L8,S3,S4,S8,S9,R5,R6,R50,R60)</t>
  </si>
  <si>
    <t>(3)</t>
  </si>
  <si>
    <t xml:space="preserve">(4)  Dades de Rodalies de Catalunya (Renfe) pel total STI.   </t>
  </si>
  <si>
    <t>(5) No inclou duplicitat de xarxa assignada a cada línia.</t>
  </si>
  <si>
    <t>(6) No inclou duplicitat d'estacions assignades a cada línia</t>
  </si>
  <si>
    <t>TCC, SA (Vilanova i la Geltrú)</t>
  </si>
  <si>
    <t xml:space="preserve">   Total 7a corona del STI</t>
  </si>
  <si>
    <t xml:space="preserve">    Total Transport Ferroviari</t>
  </si>
  <si>
    <t xml:space="preserve">  Autobusos gestió AMB</t>
  </si>
  <si>
    <t xml:space="preserve">  Transport interurbà</t>
  </si>
  <si>
    <t xml:space="preserve">  T.urbà competència municipal</t>
  </si>
  <si>
    <t xml:space="preserve">    Total transport en autobús</t>
  </si>
  <si>
    <t>Recaptació 
(M€)</t>
  </si>
  <si>
    <t>Total 2a a 6a corona STI</t>
  </si>
  <si>
    <t>Total 7a corona STI</t>
  </si>
  <si>
    <t>Altres (21)</t>
  </si>
  <si>
    <t>Només funciona dissabtes i festius. Longitud, estacions i trens/hora  punta i sentit no considerats al total FGC</t>
  </si>
  <si>
    <t>TGO</t>
  </si>
  <si>
    <t>Dades bàsiques 2022</t>
  </si>
  <si>
    <r>
      <t>D</t>
    </r>
    <r>
      <rPr>
        <b/>
        <sz val="10"/>
        <rFont val="Arial"/>
        <family val="2"/>
      </rPr>
      <t xml:space="preserve">  22</t>
    </r>
  </si>
  <si>
    <t>/  21(%)</t>
  </si>
  <si>
    <t>Transport ferroviari. Any 2022</t>
  </si>
  <si>
    <t>Transport en autobús. Any 2022</t>
  </si>
  <si>
    <r>
      <t>D</t>
    </r>
    <r>
      <rPr>
        <b/>
        <sz val="10"/>
        <rFont val="Arial"/>
        <family val="2"/>
      </rPr>
      <t xml:space="preserve">  22/ 21 (%)</t>
    </r>
  </si>
  <si>
    <t xml:space="preserve"> </t>
  </si>
  <si>
    <r>
      <t xml:space="preserve">D </t>
    </r>
    <r>
      <rPr>
        <b/>
        <sz val="11"/>
        <rFont val="Arial"/>
        <family val="2"/>
      </rPr>
      <t>22/ 21 (%)</t>
    </r>
  </si>
  <si>
    <r>
      <t>D</t>
    </r>
    <r>
      <rPr>
        <b/>
        <sz val="11"/>
        <rFont val="Arial"/>
        <family val="2"/>
      </rPr>
      <t xml:space="preserve"> 22/ 21 (%)</t>
    </r>
  </si>
  <si>
    <t>UTE Horta i Gràcia</t>
  </si>
  <si>
    <t>UTE Avanza Baix</t>
  </si>
  <si>
    <t>Oliveras, SL / UTE Sant Boi</t>
  </si>
  <si>
    <t>-</t>
  </si>
  <si>
    <t>UTE ACM-Barcelona</t>
  </si>
  <si>
    <t>Soler i Sauret, SA (Cerv.-StVicençH)</t>
  </si>
  <si>
    <t>Mohn SL (PE)</t>
  </si>
  <si>
    <t>UTE JuliàTravel+Marfina</t>
  </si>
  <si>
    <t>UTE L88 i LPR4 ; UTE Platges Viladecans</t>
  </si>
  <si>
    <t xml:space="preserve">     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</si>
</sst>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0" formatCode="0.0%"/>
    <numFmt numFmtId="171" formatCode="0.0"/>
    <numFmt numFmtId="172" formatCode="#,##0.0"/>
    <numFmt numFmtId="173" formatCode="_-* #,##0.0\ _p_t_a_-;\-* #,##0.0\ _p_t_a_-;_-* &quot;-&quot;?\ _p_t_a_-;_-@_-"/>
    <numFmt numFmtId="174" formatCode="#,##0.000000"/>
    <numFmt numFmtId="175" formatCode="_-* #,##0.00\ _p_t_a_-;\-* #,##0.00\ _p_t_a_-;_-* &quot;-&quot;?\ _p_t_a_-;_-@_-"/>
    <numFmt numFmtId="176" formatCode="0.0000"/>
    <numFmt numFmtId="177" formatCode="#,##0.00000"/>
    <numFmt numFmtId="178" formatCode="_-* #,##0\ _p_t_a_-;\-* #,##0\ _p_t_a_-;_-* &quot;-&quot;?\ _p_t_a_-;_-@_-"/>
    <numFmt numFmtId="179" formatCode="0.000000"/>
    <numFmt numFmtId="180" formatCode="_-* #,##0.0\ _p_t_a_-;\-* #,##0.0\ _p_t_a_-;_-* &quot;-&quot;\ _p_t_a_-;_-@_-"/>
    <numFmt numFmtId="181" formatCode="_-* #,##0.0\ _p_t_a_-;\-* #,##0.0\ _p_t_a_-;_-* &quot;-&quot;??\ _p_t_a_-;_-@_-"/>
    <numFmt numFmtId="182" formatCode="_-* #,##0.000\ _€_-;\-* #,##0.000\ _€_-;_-* &quot;-&quot;?\ _€_-;_-@_-"/>
    <numFmt numFmtId="183" formatCode="_-* #,##0.0\ _€_-;\-* #,##0.0\ _€_-;_-* &quot;-&quot;?\ _€_-;_-@_-"/>
    <numFmt numFmtId="184" formatCode="_-* #,##0.0000\ _p_t_a_-;\-* #,##0.0000\ _p_t_a_-;_-* &quot;-&quot;?\ _p_t_a_-;_-@_-"/>
    <numFmt numFmtId="185" formatCode="_-* #,##0.00\ _p_t_a_-;\-* #,##0.00\ _p_t_a_-;_-* &quot;-&quot;\ _p_t_a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35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167" fontId="0" fillId="2" borderId="0" xfId="0" applyNumberFormat="1" applyFill="1"/>
    <xf numFmtId="167" fontId="7" fillId="2" borderId="0" xfId="0" applyNumberFormat="1" applyFont="1" applyFill="1"/>
    <xf numFmtId="170" fontId="0" fillId="0" borderId="0" xfId="0" applyNumberFormat="1"/>
    <xf numFmtId="0" fontId="1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0" fontId="3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0" fillId="4" borderId="0" xfId="0" applyFont="1" applyFill="1" applyAlignment="1">
      <alignment horizontal="center" vertical="center"/>
    </xf>
    <xf numFmtId="4" fontId="0" fillId="2" borderId="0" xfId="0" applyNumberFormat="1" applyFill="1"/>
    <xf numFmtId="0" fontId="3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169" fontId="0" fillId="4" borderId="0" xfId="0" applyNumberFormat="1" applyFill="1"/>
    <xf numFmtId="169" fontId="0" fillId="0" borderId="0" xfId="0" applyNumberFormat="1"/>
    <xf numFmtId="0" fontId="13" fillId="0" borderId="0" xfId="0" applyFont="1"/>
    <xf numFmtId="10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5" applyNumberFormat="1" applyFont="1"/>
    <xf numFmtId="167" fontId="18" fillId="2" borderId="0" xfId="0" applyNumberFormat="1" applyFont="1" applyFill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4" borderId="0" xfId="0" applyNumberFormat="1" applyFill="1"/>
    <xf numFmtId="179" fontId="10" fillId="0" borderId="0" xfId="0" applyNumberFormat="1" applyFont="1" applyAlignment="1">
      <alignment horizontal="center" vertical="center"/>
    </xf>
    <xf numFmtId="182" fontId="0" fillId="2" borderId="0" xfId="0" applyNumberFormat="1" applyFill="1"/>
    <xf numFmtId="169" fontId="0" fillId="6" borderId="0" xfId="0" applyNumberFormat="1" applyFill="1"/>
    <xf numFmtId="0" fontId="9" fillId="6" borderId="0" xfId="0" applyFont="1" applyFill="1"/>
    <xf numFmtId="0" fontId="4" fillId="6" borderId="0" xfId="0" applyFont="1" applyFill="1" applyAlignment="1">
      <alignment vertical="center"/>
    </xf>
    <xf numFmtId="167" fontId="3" fillId="6" borderId="0" xfId="0" applyNumberFormat="1" applyFont="1" applyFill="1" applyAlignment="1">
      <alignment horizontal="center"/>
    </xf>
    <xf numFmtId="173" fontId="3" fillId="6" borderId="0" xfId="0" applyNumberFormat="1" applyFont="1" applyFill="1" applyAlignment="1">
      <alignment horizontal="center"/>
    </xf>
    <xf numFmtId="168" fontId="4" fillId="6" borderId="0" xfId="0" applyNumberFormat="1" applyFont="1" applyFill="1" applyAlignment="1">
      <alignment horizontal="center" vertical="center"/>
    </xf>
    <xf numFmtId="0" fontId="0" fillId="8" borderId="0" xfId="0" applyFill="1"/>
    <xf numFmtId="0" fontId="10" fillId="8" borderId="0" xfId="0" applyFont="1" applyFill="1"/>
    <xf numFmtId="167" fontId="0" fillId="8" borderId="0" xfId="0" applyNumberFormat="1" applyFill="1"/>
    <xf numFmtId="0" fontId="9" fillId="6" borderId="0" xfId="0" applyFont="1" applyFill="1" applyAlignment="1">
      <alignment horizontal="right"/>
    </xf>
    <xf numFmtId="0" fontId="4" fillId="8" borderId="0" xfId="0" applyFont="1" applyFill="1" applyAlignment="1">
      <alignment vertical="center"/>
    </xf>
    <xf numFmtId="172" fontId="4" fillId="8" borderId="0" xfId="0" applyNumberFormat="1" applyFont="1" applyFill="1" applyAlignment="1">
      <alignment horizontal="center" vertical="center"/>
    </xf>
    <xf numFmtId="170" fontId="4" fillId="8" borderId="0" xfId="5" applyNumberFormat="1" applyFont="1" applyFill="1" applyBorder="1" applyAlignment="1" applyProtection="1">
      <alignment horizontal="center" vertical="center"/>
    </xf>
    <xf numFmtId="167" fontId="4" fillId="8" borderId="0" xfId="0" applyNumberFormat="1" applyFont="1" applyFill="1" applyAlignment="1">
      <alignment horizontal="center" vertical="center"/>
    </xf>
    <xf numFmtId="168" fontId="0" fillId="8" borderId="0" xfId="0" applyNumberFormat="1" applyFill="1"/>
    <xf numFmtId="0" fontId="15" fillId="6" borderId="0" xfId="0" applyFont="1" applyFill="1" applyAlignment="1">
      <alignment horizontal="right"/>
    </xf>
    <xf numFmtId="0" fontId="0" fillId="8" borderId="0" xfId="0" applyFill="1" applyAlignment="1">
      <alignment vertical="center"/>
    </xf>
    <xf numFmtId="172" fontId="0" fillId="8" borderId="0" xfId="0" applyNumberFormat="1" applyFill="1" applyAlignment="1">
      <alignment horizontal="justify" vertical="center"/>
    </xf>
    <xf numFmtId="0" fontId="10" fillId="6" borderId="0" xfId="0" applyFont="1" applyFill="1"/>
    <xf numFmtId="0" fontId="6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3" fontId="0" fillId="8" borderId="0" xfId="0" applyNumberFormat="1" applyFill="1" applyAlignment="1">
      <alignment horizontal="justify" vertical="center"/>
    </xf>
    <xf numFmtId="0" fontId="9" fillId="8" borderId="0" xfId="0" applyFont="1" applyFill="1" applyAlignment="1">
      <alignment vertical="center"/>
    </xf>
    <xf numFmtId="3" fontId="0" fillId="6" borderId="0" xfId="0" applyNumberFormat="1" applyFill="1"/>
    <xf numFmtId="167" fontId="0" fillId="6" borderId="0" xfId="0" applyNumberFormat="1" applyFill="1"/>
    <xf numFmtId="167" fontId="20" fillId="7" borderId="0" xfId="0" applyNumberFormat="1" applyFont="1" applyFill="1" applyAlignment="1">
      <alignment horizontal="right" indent="1"/>
    </xf>
    <xf numFmtId="0" fontId="0" fillId="4" borderId="0" xfId="0" applyFill="1" applyAlignment="1">
      <alignment horizontal="right"/>
    </xf>
    <xf numFmtId="170" fontId="10" fillId="4" borderId="0" xfId="0" applyNumberFormat="1" applyFont="1" applyFill="1"/>
    <xf numFmtId="0" fontId="24" fillId="0" borderId="0" xfId="0" applyFont="1"/>
    <xf numFmtId="3" fontId="24" fillId="0" borderId="0" xfId="0" applyNumberFormat="1" applyFont="1"/>
    <xf numFmtId="0" fontId="0" fillId="9" borderId="0" xfId="0" applyFill="1"/>
    <xf numFmtId="4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171" fontId="25" fillId="3" borderId="0" xfId="0" applyNumberFormat="1" applyFont="1" applyFill="1" applyAlignment="1">
      <alignment horizontal="right" vertical="center" wrapText="1" indent="1"/>
    </xf>
    <xf numFmtId="3" fontId="3" fillId="4" borderId="0" xfId="0" applyNumberFormat="1" applyFont="1" applyFill="1"/>
    <xf numFmtId="0" fontId="1" fillId="0" borderId="0" xfId="0" applyFont="1"/>
    <xf numFmtId="4" fontId="1" fillId="2" borderId="0" xfId="0" applyNumberFormat="1" applyFont="1" applyFill="1"/>
    <xf numFmtId="4" fontId="0" fillId="6" borderId="0" xfId="0" applyNumberFormat="1" applyFill="1"/>
    <xf numFmtId="172" fontId="1" fillId="8" borderId="0" xfId="0" applyNumberFormat="1" applyFont="1" applyFill="1" applyAlignment="1">
      <alignment horizontal="justify" vertical="center"/>
    </xf>
    <xf numFmtId="0" fontId="1" fillId="8" borderId="0" xfId="0" applyFont="1" applyFill="1"/>
    <xf numFmtId="170" fontId="22" fillId="3" borderId="0" xfId="0" applyNumberFormat="1" applyFont="1" applyFill="1" applyAlignment="1">
      <alignment horizontal="right" vertical="center" wrapText="1" indent="1"/>
    </xf>
    <xf numFmtId="0" fontId="1" fillId="9" borderId="0" xfId="0" quotePrefix="1" applyFont="1" applyFill="1"/>
    <xf numFmtId="173" fontId="20" fillId="7" borderId="0" xfId="0" applyNumberFormat="1" applyFont="1" applyFill="1" applyAlignment="1">
      <alignment horizontal="right" indent="1"/>
    </xf>
    <xf numFmtId="167" fontId="20" fillId="7" borderId="0" xfId="0" applyNumberFormat="1" applyFont="1" applyFill="1"/>
    <xf numFmtId="167" fontId="20" fillId="7" borderId="0" xfId="0" applyNumberFormat="1" applyFont="1" applyFill="1" applyAlignment="1">
      <alignment horizontal="center"/>
    </xf>
    <xf numFmtId="0" fontId="20" fillId="7" borderId="0" xfId="0" applyFont="1" applyFill="1"/>
    <xf numFmtId="0" fontId="1" fillId="9" borderId="0" xfId="0" applyFont="1" applyFill="1"/>
    <xf numFmtId="0" fontId="22" fillId="9" borderId="0" xfId="0" applyFont="1" applyFill="1"/>
    <xf numFmtId="173" fontId="20" fillId="10" borderId="0" xfId="0" applyNumberFormat="1" applyFont="1" applyFill="1" applyAlignment="1">
      <alignment horizontal="right" indent="1"/>
    </xf>
    <xf numFmtId="167" fontId="22" fillId="4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 vertical="center"/>
    </xf>
    <xf numFmtId="170" fontId="22" fillId="5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6" borderId="0" xfId="0" applyFont="1" applyFill="1" applyAlignment="1">
      <alignment horizontal="right"/>
    </xf>
    <xf numFmtId="0" fontId="1" fillId="4" borderId="0" xfId="0" applyFont="1" applyFill="1"/>
    <xf numFmtId="167" fontId="1" fillId="2" borderId="0" xfId="0" applyNumberFormat="1" applyFont="1" applyFill="1" applyAlignment="1">
      <alignment horizontal="center" vertical="center" wrapText="1"/>
    </xf>
    <xf numFmtId="180" fontId="1" fillId="2" borderId="0" xfId="0" applyNumberFormat="1" applyFont="1" applyFill="1"/>
    <xf numFmtId="169" fontId="0" fillId="9" borderId="0" xfId="0" applyNumberFormat="1" applyFill="1"/>
    <xf numFmtId="0" fontId="14" fillId="9" borderId="0" xfId="0" applyFont="1" applyFill="1" applyAlignment="1">
      <alignment vertical="center"/>
    </xf>
    <xf numFmtId="167" fontId="27" fillId="9" borderId="0" xfId="0" applyNumberFormat="1" applyFont="1" applyFill="1" applyAlignment="1">
      <alignment horizontal="right" wrapText="1" indent="1"/>
    </xf>
    <xf numFmtId="173" fontId="27" fillId="9" borderId="0" xfId="0" applyNumberFormat="1" applyFont="1" applyFill="1" applyAlignment="1">
      <alignment horizontal="right" wrapText="1" indent="1"/>
    </xf>
    <xf numFmtId="170" fontId="27" fillId="9" borderId="0" xfId="0" applyNumberFormat="1" applyFont="1" applyFill="1" applyAlignment="1">
      <alignment horizontal="right" indent="1"/>
    </xf>
    <xf numFmtId="172" fontId="27" fillId="9" borderId="0" xfId="0" applyNumberFormat="1" applyFont="1" applyFill="1" applyAlignment="1">
      <alignment horizontal="right" wrapText="1" indent="1"/>
    </xf>
    <xf numFmtId="170" fontId="28" fillId="9" borderId="0" xfId="0" applyNumberFormat="1" applyFont="1" applyFill="1" applyAlignment="1">
      <alignment horizontal="right" vertical="center" indent="1"/>
    </xf>
    <xf numFmtId="0" fontId="29" fillId="4" borderId="0" xfId="0" applyFont="1" applyFill="1" applyAlignment="1">
      <alignment horizontal="right" vertical="center"/>
    </xf>
    <xf numFmtId="172" fontId="0" fillId="9" borderId="0" xfId="0" applyNumberFormat="1" applyFill="1"/>
    <xf numFmtId="0" fontId="25" fillId="6" borderId="0" xfId="0" applyFont="1" applyFill="1"/>
    <xf numFmtId="0" fontId="6" fillId="4" borderId="0" xfId="0" applyFont="1" applyFill="1" applyAlignment="1">
      <alignment vertical="center"/>
    </xf>
    <xf numFmtId="172" fontId="22" fillId="8" borderId="0" xfId="0" applyNumberFormat="1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167" fontId="6" fillId="2" borderId="0" xfId="0" applyNumberFormat="1" applyFont="1" applyFill="1" applyAlignment="1">
      <alignment horizontal="center" vertical="center"/>
    </xf>
    <xf numFmtId="170" fontId="6" fillId="2" borderId="0" xfId="5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168" fontId="15" fillId="2" borderId="0" xfId="0" applyNumberFormat="1" applyFont="1" applyFill="1"/>
    <xf numFmtId="0" fontId="22" fillId="8" borderId="0" xfId="0" applyFont="1" applyFill="1" applyAlignment="1">
      <alignment horizontal="justify" vertical="center"/>
    </xf>
    <xf numFmtId="0" fontId="22" fillId="8" borderId="0" xfId="0" applyFont="1" applyFill="1"/>
    <xf numFmtId="176" fontId="0" fillId="9" borderId="0" xfId="0" applyNumberFormat="1" applyFill="1"/>
    <xf numFmtId="0" fontId="27" fillId="4" borderId="0" xfId="0" applyFont="1" applyFill="1" applyAlignment="1">
      <alignment vertic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4" fontId="22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right"/>
    </xf>
    <xf numFmtId="171" fontId="10" fillId="0" borderId="0" xfId="0" applyNumberFormat="1" applyFont="1"/>
    <xf numFmtId="171" fontId="1" fillId="0" borderId="0" xfId="0" applyNumberFormat="1" applyFont="1"/>
    <xf numFmtId="170" fontId="1" fillId="0" borderId="0" xfId="0" applyNumberFormat="1" applyFont="1"/>
    <xf numFmtId="171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0" fontId="1" fillId="0" borderId="0" xfId="5" applyNumberFormat="1" applyFont="1"/>
    <xf numFmtId="0" fontId="20" fillId="10" borderId="0" xfId="0" applyFont="1" applyFill="1"/>
    <xf numFmtId="168" fontId="20" fillId="10" borderId="8" xfId="0" applyNumberFormat="1" applyFont="1" applyFill="1" applyBorder="1"/>
    <xf numFmtId="168" fontId="20" fillId="10" borderId="8" xfId="0" applyNumberFormat="1" applyFont="1" applyFill="1" applyBorder="1" applyAlignment="1">
      <alignment horizontal="right" indent="1"/>
    </xf>
    <xf numFmtId="168" fontId="20" fillId="11" borderId="8" xfId="0" applyNumberFormat="1" applyFont="1" applyFill="1" applyBorder="1" applyAlignment="1">
      <alignment horizontal="right" vertical="center" indent="1"/>
    </xf>
    <xf numFmtId="168" fontId="21" fillId="10" borderId="8" xfId="0" applyNumberFormat="1" applyFont="1" applyFill="1" applyBorder="1" applyAlignment="1">
      <alignment horizontal="right" indent="1"/>
    </xf>
    <xf numFmtId="0" fontId="22" fillId="0" borderId="0" xfId="0" applyFont="1" applyAlignment="1">
      <alignment horizontal="right"/>
    </xf>
    <xf numFmtId="0" fontId="1" fillId="8" borderId="0" xfId="0" applyFont="1" applyFill="1" applyAlignment="1">
      <alignment vertical="center"/>
    </xf>
    <xf numFmtId="0" fontId="22" fillId="2" borderId="0" xfId="0" applyFont="1" applyFill="1"/>
    <xf numFmtId="173" fontId="15" fillId="10" borderId="0" xfId="0" applyNumberFormat="1" applyFont="1" applyFill="1" applyAlignment="1">
      <alignment horizontal="right" indent="1"/>
    </xf>
    <xf numFmtId="167" fontId="15" fillId="7" borderId="0" xfId="0" applyNumberFormat="1" applyFont="1" applyFill="1" applyAlignment="1">
      <alignment horizontal="right" vertical="center" indent="1"/>
    </xf>
    <xf numFmtId="175" fontId="15" fillId="10" borderId="8" xfId="0" applyNumberFormat="1" applyFont="1" applyFill="1" applyBorder="1" applyAlignment="1">
      <alignment horizontal="right" indent="2"/>
    </xf>
    <xf numFmtId="172" fontId="0" fillId="4" borderId="0" xfId="0" applyNumberFormat="1" applyFill="1"/>
    <xf numFmtId="0" fontId="1" fillId="12" borderId="0" xfId="0" applyFont="1" applyFill="1"/>
    <xf numFmtId="183" fontId="1" fillId="2" borderId="0" xfId="0" applyNumberFormat="1" applyFont="1" applyFill="1"/>
    <xf numFmtId="164" fontId="0" fillId="0" borderId="0" xfId="0" applyNumberFormat="1"/>
    <xf numFmtId="183" fontId="0" fillId="0" borderId="0" xfId="0" applyNumberFormat="1"/>
    <xf numFmtId="169" fontId="1" fillId="9" borderId="0" xfId="0" applyNumberFormat="1" applyFont="1" applyFill="1"/>
    <xf numFmtId="183" fontId="27" fillId="4" borderId="0" xfId="0" applyNumberFormat="1" applyFont="1" applyFill="1" applyAlignment="1">
      <alignment vertical="center"/>
    </xf>
    <xf numFmtId="176" fontId="1" fillId="9" borderId="0" xfId="0" applyNumberFormat="1" applyFont="1" applyFill="1"/>
    <xf numFmtId="171" fontId="22" fillId="3" borderId="0" xfId="0" applyNumberFormat="1" applyFont="1" applyFill="1" applyAlignment="1">
      <alignment horizontal="right" vertical="center" wrapText="1" indent="1"/>
    </xf>
    <xf numFmtId="173" fontId="0" fillId="0" borderId="0" xfId="0" applyNumberFormat="1"/>
    <xf numFmtId="4" fontId="27" fillId="2" borderId="0" xfId="0" applyNumberFormat="1" applyFont="1" applyFill="1"/>
    <xf numFmtId="176" fontId="1" fillId="9" borderId="0" xfId="0" quotePrefix="1" applyNumberFormat="1" applyFont="1" applyFill="1"/>
    <xf numFmtId="173" fontId="1" fillId="6" borderId="0" xfId="0" applyNumberFormat="1" applyFont="1" applyFill="1"/>
    <xf numFmtId="0" fontId="2" fillId="13" borderId="6" xfId="0" applyFont="1" applyFill="1" applyBorder="1" applyAlignment="1">
      <alignment horizontal="centerContinuous" wrapText="1"/>
    </xf>
    <xf numFmtId="0" fontId="3" fillId="14" borderId="0" xfId="0" applyFont="1" applyFill="1" applyAlignment="1">
      <alignment horizontal="center" vertical="top" wrapText="1"/>
    </xf>
    <xf numFmtId="0" fontId="1" fillId="13" borderId="1" xfId="0" applyFont="1" applyFill="1" applyBorder="1" applyAlignment="1">
      <alignment horizontal="left" indent="1"/>
    </xf>
    <xf numFmtId="0" fontId="14" fillId="13" borderId="1" xfId="0" applyFont="1" applyFill="1" applyBorder="1" applyAlignment="1">
      <alignment horizontal="left" indent="1"/>
    </xf>
    <xf numFmtId="0" fontId="25" fillId="13" borderId="1" xfId="0" applyFont="1" applyFill="1" applyBorder="1" applyAlignment="1">
      <alignment horizontal="left" indent="1"/>
    </xf>
    <xf numFmtId="0" fontId="22" fillId="13" borderId="1" xfId="0" applyFont="1" applyFill="1" applyBorder="1" applyAlignment="1">
      <alignment horizontal="left" indent="1"/>
    </xf>
    <xf numFmtId="0" fontId="22" fillId="13" borderId="2" xfId="0" applyFont="1" applyFill="1" applyBorder="1"/>
    <xf numFmtId="0" fontId="1" fillId="13" borderId="3" xfId="0" applyFont="1" applyFill="1" applyBorder="1"/>
    <xf numFmtId="169" fontId="1" fillId="13" borderId="3" xfId="0" applyNumberFormat="1" applyFont="1" applyFill="1" applyBorder="1"/>
    <xf numFmtId="0" fontId="1" fillId="13" borderId="4" xfId="0" applyFont="1" applyFill="1" applyBorder="1"/>
    <xf numFmtId="167" fontId="25" fillId="16" borderId="0" xfId="0" applyNumberFormat="1" applyFont="1" applyFill="1" applyAlignment="1">
      <alignment horizontal="right" vertical="center" wrapText="1" indent="1"/>
    </xf>
    <xf numFmtId="181" fontId="25" fillId="16" borderId="0" xfId="0" applyNumberFormat="1" applyFont="1" applyFill="1" applyAlignment="1">
      <alignment horizontal="right" vertical="center" wrapText="1" indent="1"/>
    </xf>
    <xf numFmtId="172" fontId="25" fillId="16" borderId="0" xfId="0" applyNumberFormat="1" applyFont="1" applyFill="1" applyAlignment="1">
      <alignment horizontal="right" vertical="center" wrapText="1" indent="1"/>
    </xf>
    <xf numFmtId="4" fontId="25" fillId="16" borderId="8" xfId="0" applyNumberFormat="1" applyFont="1" applyFill="1" applyBorder="1" applyAlignment="1">
      <alignment horizontal="right" vertical="center" wrapText="1" indent="1"/>
    </xf>
    <xf numFmtId="167" fontId="22" fillId="16" borderId="0" xfId="0" applyNumberFormat="1" applyFont="1" applyFill="1" applyAlignment="1">
      <alignment horizontal="right" vertical="center" wrapText="1" indent="1"/>
    </xf>
    <xf numFmtId="181" fontId="22" fillId="16" borderId="0" xfId="0" applyNumberFormat="1" applyFont="1" applyFill="1" applyAlignment="1">
      <alignment horizontal="right" vertical="center" wrapText="1" indent="1"/>
    </xf>
    <xf numFmtId="172" fontId="22" fillId="16" borderId="0" xfId="0" applyNumberFormat="1" applyFont="1" applyFill="1" applyAlignment="1">
      <alignment horizontal="right" vertical="center" wrapText="1" indent="1"/>
    </xf>
    <xf numFmtId="4" fontId="22" fillId="16" borderId="8" xfId="0" applyNumberFormat="1" applyFont="1" applyFill="1" applyBorder="1" applyAlignment="1">
      <alignment horizontal="right" vertical="center" wrapText="1" indent="1"/>
    </xf>
    <xf numFmtId="0" fontId="3" fillId="17" borderId="1" xfId="0" applyFont="1" applyFill="1" applyBorder="1" applyAlignment="1">
      <alignment horizontal="left" indent="1"/>
    </xf>
    <xf numFmtId="167" fontId="3" fillId="17" borderId="0" xfId="0" applyNumberFormat="1" applyFont="1" applyFill="1" applyAlignment="1">
      <alignment horizontal="right" vertical="center" wrapText="1" indent="1"/>
    </xf>
    <xf numFmtId="180" fontId="3" fillId="17" borderId="0" xfId="0" applyNumberFormat="1" applyFont="1" applyFill="1" applyAlignment="1">
      <alignment horizontal="right" vertical="center" wrapText="1" indent="1"/>
    </xf>
    <xf numFmtId="173" fontId="3" fillId="17" borderId="0" xfId="0" applyNumberFormat="1" applyFont="1" applyFill="1" applyAlignment="1">
      <alignment horizontal="right" vertical="center" wrapText="1" indent="1"/>
    </xf>
    <xf numFmtId="170" fontId="3" fillId="17" borderId="0" xfId="0" applyNumberFormat="1" applyFont="1" applyFill="1" applyAlignment="1">
      <alignment horizontal="right" vertical="center" indent="1"/>
    </xf>
    <xf numFmtId="4" fontId="3" fillId="17" borderId="8" xfId="4" applyNumberFormat="1" applyFont="1" applyFill="1" applyBorder="1" applyAlignment="1">
      <alignment horizontal="right" vertical="center" wrapText="1" indent="1"/>
    </xf>
    <xf numFmtId="172" fontId="3" fillId="17" borderId="0" xfId="0" applyNumberFormat="1" applyFont="1" applyFill="1" applyAlignment="1">
      <alignment horizontal="right" vertical="center" wrapText="1" indent="1"/>
    </xf>
    <xf numFmtId="0" fontId="22" fillId="13" borderId="1" xfId="0" applyFont="1" applyFill="1" applyBorder="1"/>
    <xf numFmtId="0" fontId="3" fillId="13" borderId="0" xfId="0" applyFont="1" applyFill="1" applyAlignment="1">
      <alignment horizontal="center" vertical="center" wrapText="1"/>
    </xf>
    <xf numFmtId="169" fontId="3" fillId="13" borderId="0" xfId="0" applyNumberFormat="1" applyFont="1" applyFill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left" indent="1"/>
    </xf>
    <xf numFmtId="0" fontId="3" fillId="11" borderId="10" xfId="0" applyFont="1" applyFill="1" applyBorder="1" applyAlignment="1">
      <alignment horizontal="left" indent="1"/>
    </xf>
    <xf numFmtId="167" fontId="3" fillId="11" borderId="11" xfId="0" applyNumberFormat="1" applyFont="1" applyFill="1" applyBorder="1" applyAlignment="1">
      <alignment horizontal="right" vertical="center" wrapText="1" indent="1"/>
    </xf>
    <xf numFmtId="173" fontId="3" fillId="11" borderId="11" xfId="0" applyNumberFormat="1" applyFont="1" applyFill="1" applyBorder="1" applyAlignment="1">
      <alignment horizontal="right" vertical="center" wrapText="1" indent="1"/>
    </xf>
    <xf numFmtId="170" fontId="3" fillId="11" borderId="11" xfId="0" applyNumberFormat="1" applyFont="1" applyFill="1" applyBorder="1" applyAlignment="1">
      <alignment horizontal="right" vertical="center" indent="1"/>
    </xf>
    <xf numFmtId="172" fontId="3" fillId="11" borderId="11" xfId="0" applyNumberFormat="1" applyFont="1" applyFill="1" applyBorder="1" applyAlignment="1">
      <alignment horizontal="right" vertical="center" wrapText="1" indent="1"/>
    </xf>
    <xf numFmtId="4" fontId="3" fillId="11" borderId="9" xfId="4" applyNumberFormat="1" applyFont="1" applyFill="1" applyBorder="1" applyAlignment="1">
      <alignment horizontal="right" vertical="center" wrapText="1" indent="1"/>
    </xf>
    <xf numFmtId="0" fontId="15" fillId="14" borderId="5" xfId="0" applyFont="1" applyFill="1" applyBorder="1"/>
    <xf numFmtId="168" fontId="16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/>
    <xf numFmtId="168" fontId="1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>
      <alignment vertical="center"/>
    </xf>
    <xf numFmtId="0" fontId="16" fillId="14" borderId="0" xfId="0" applyFont="1" applyFill="1" applyAlignment="1">
      <alignment vertical="center"/>
    </xf>
    <xf numFmtId="0" fontId="15" fillId="14" borderId="0" xfId="0" applyFont="1" applyFill="1" applyAlignment="1">
      <alignment vertical="center"/>
    </xf>
    <xf numFmtId="0" fontId="16" fillId="14" borderId="1" xfId="0" applyFont="1" applyFill="1" applyBorder="1" applyAlignment="1">
      <alignment vertical="center"/>
    </xf>
    <xf numFmtId="49" fontId="15" fillId="14" borderId="0" xfId="0" applyNumberFormat="1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20" fillId="18" borderId="0" xfId="0" applyFont="1" applyFill="1"/>
    <xf numFmtId="173" fontId="20" fillId="18" borderId="0" xfId="0" applyNumberFormat="1" applyFont="1" applyFill="1" applyAlignment="1">
      <alignment horizontal="right" indent="1"/>
    </xf>
    <xf numFmtId="173" fontId="15" fillId="18" borderId="0" xfId="0" applyNumberFormat="1" applyFont="1" applyFill="1" applyAlignment="1">
      <alignment horizontal="right" indent="1"/>
    </xf>
    <xf numFmtId="173" fontId="21" fillId="18" borderId="0" xfId="0" applyNumberFormat="1" applyFont="1" applyFill="1" applyAlignment="1">
      <alignment horizontal="right" indent="1"/>
    </xf>
    <xf numFmtId="167" fontId="20" fillId="18" borderId="0" xfId="0" applyNumberFormat="1" applyFont="1" applyFill="1"/>
    <xf numFmtId="167" fontId="20" fillId="18" borderId="0" xfId="0" applyNumberFormat="1" applyFont="1" applyFill="1" applyAlignment="1">
      <alignment horizontal="right" indent="1"/>
    </xf>
    <xf numFmtId="178" fontId="15" fillId="18" borderId="0" xfId="0" applyNumberFormat="1" applyFont="1" applyFill="1" applyAlignment="1">
      <alignment horizontal="right" indent="1"/>
    </xf>
    <xf numFmtId="167" fontId="21" fillId="18" borderId="0" xfId="0" applyNumberFormat="1" applyFont="1" applyFill="1" applyAlignment="1">
      <alignment horizontal="right" indent="1"/>
    </xf>
    <xf numFmtId="170" fontId="15" fillId="18" borderId="0" xfId="0" applyNumberFormat="1" applyFont="1" applyFill="1" applyAlignment="1">
      <alignment horizontal="right" vertical="center" indent="1"/>
    </xf>
    <xf numFmtId="170" fontId="20" fillId="18" borderId="0" xfId="0" applyNumberFormat="1" applyFont="1" applyFill="1" applyAlignment="1">
      <alignment horizontal="right" vertical="center" indent="1"/>
    </xf>
    <xf numFmtId="170" fontId="15" fillId="18" borderId="0" xfId="0" applyNumberFormat="1" applyFont="1" applyFill="1" applyAlignment="1">
      <alignment horizontal="center" vertical="center"/>
    </xf>
    <xf numFmtId="0" fontId="16" fillId="19" borderId="2" xfId="0" applyFont="1" applyFill="1" applyBorder="1" applyAlignment="1">
      <alignment vertical="center"/>
    </xf>
    <xf numFmtId="0" fontId="16" fillId="19" borderId="3" xfId="0" applyFont="1" applyFill="1" applyBorder="1" applyAlignment="1">
      <alignment vertical="center"/>
    </xf>
    <xf numFmtId="167" fontId="6" fillId="19" borderId="3" xfId="0" applyNumberFormat="1" applyFont="1" applyFill="1" applyBorder="1" applyAlignment="1">
      <alignment horizontal="right" vertical="center" indent="1"/>
    </xf>
    <xf numFmtId="173" fontId="6" fillId="19" borderId="3" xfId="0" applyNumberFormat="1" applyFont="1" applyFill="1" applyBorder="1" applyAlignment="1">
      <alignment horizontal="right" vertical="center" indent="1"/>
    </xf>
    <xf numFmtId="0" fontId="16" fillId="14" borderId="5" xfId="0" applyFont="1" applyFill="1" applyBorder="1" applyAlignment="1">
      <alignment horizontal="center" vertical="justify"/>
    </xf>
    <xf numFmtId="0" fontId="6" fillId="19" borderId="2" xfId="0" applyFont="1" applyFill="1" applyBorder="1" applyAlignment="1">
      <alignment vertical="center"/>
    </xf>
    <xf numFmtId="0" fontId="6" fillId="19" borderId="3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justify"/>
    </xf>
    <xf numFmtId="0" fontId="6" fillId="14" borderId="6" xfId="0" applyFont="1" applyFill="1" applyBorder="1" applyAlignment="1">
      <alignment horizontal="left" vertical="center"/>
    </xf>
    <xf numFmtId="172" fontId="6" fillId="14" borderId="6" xfId="0" applyNumberFormat="1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>
      <alignment horizontal="left" vertical="center"/>
    </xf>
    <xf numFmtId="0" fontId="6" fillId="19" borderId="3" xfId="0" applyFont="1" applyFill="1" applyBorder="1" applyAlignment="1">
      <alignment horizontal="left" vertical="center"/>
    </xf>
    <xf numFmtId="180" fontId="6" fillId="19" borderId="3" xfId="0" applyNumberFormat="1" applyFont="1" applyFill="1" applyBorder="1" applyAlignment="1">
      <alignment horizontal="right" vertical="center" indent="1"/>
    </xf>
    <xf numFmtId="173" fontId="6" fillId="19" borderId="3" xfId="0" applyNumberFormat="1" applyFont="1" applyFill="1" applyBorder="1" applyAlignment="1">
      <alignment horizontal="center" vertical="center"/>
    </xf>
    <xf numFmtId="170" fontId="6" fillId="19" borderId="3" xfId="5" applyNumberFormat="1" applyFont="1" applyFill="1" applyBorder="1" applyAlignment="1" applyProtection="1">
      <alignment horizontal="center" vertical="center"/>
    </xf>
    <xf numFmtId="170" fontId="6" fillId="19" borderId="3" xfId="5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justify"/>
    </xf>
    <xf numFmtId="0" fontId="16" fillId="14" borderId="7" xfId="0" applyFont="1" applyFill="1" applyBorder="1" applyAlignment="1" applyProtection="1">
      <alignment horizontal="center" vertical="center" wrapText="1"/>
      <protection locked="0"/>
    </xf>
    <xf numFmtId="167" fontId="20" fillId="10" borderId="0" xfId="0" applyNumberFormat="1" applyFont="1" applyFill="1"/>
    <xf numFmtId="167" fontId="20" fillId="10" borderId="0" xfId="0" applyNumberFormat="1" applyFont="1" applyFill="1" applyAlignment="1">
      <alignment horizontal="right" indent="1"/>
    </xf>
    <xf numFmtId="167" fontId="20" fillId="10" borderId="0" xfId="0" applyNumberFormat="1" applyFont="1" applyFill="1" applyAlignment="1">
      <alignment horizontal="center" vertical="center"/>
    </xf>
    <xf numFmtId="167" fontId="20" fillId="10" borderId="0" xfId="0" applyNumberFormat="1" applyFont="1" applyFill="1" applyAlignment="1">
      <alignment horizontal="right" vertical="center" indent="1"/>
    </xf>
    <xf numFmtId="167" fontId="21" fillId="10" borderId="0" xfId="0" applyNumberFormat="1" applyFont="1" applyFill="1" applyAlignment="1">
      <alignment horizontal="right" vertical="center" indent="1"/>
    </xf>
    <xf numFmtId="0" fontId="3" fillId="14" borderId="0" xfId="0" applyFont="1" applyFill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72" fontId="3" fillId="13" borderId="6" xfId="0" applyNumberFormat="1" applyFont="1" applyFill="1" applyBorder="1" applyAlignment="1">
      <alignment horizontal="center" vertical="center" wrapText="1"/>
    </xf>
    <xf numFmtId="167" fontId="3" fillId="15" borderId="3" xfId="0" applyNumberFormat="1" applyFont="1" applyFill="1" applyBorder="1" applyAlignment="1">
      <alignment horizontal="right" vertical="center" wrapText="1" indent="1"/>
    </xf>
    <xf numFmtId="173" fontId="3" fillId="15" borderId="3" xfId="0" applyNumberFormat="1" applyFont="1" applyFill="1" applyBorder="1" applyAlignment="1">
      <alignment horizontal="right" vertical="center" wrapText="1" indent="1"/>
    </xf>
    <xf numFmtId="180" fontId="3" fillId="15" borderId="3" xfId="0" applyNumberFormat="1" applyFont="1" applyFill="1" applyBorder="1" applyAlignment="1">
      <alignment horizontal="right" vertical="center" wrapText="1" indent="1"/>
    </xf>
    <xf numFmtId="170" fontId="3" fillId="15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15" borderId="4" xfId="0" applyNumberFormat="1" applyFont="1" applyFill="1" applyBorder="1" applyAlignment="1">
      <alignment horizontal="right" vertical="center" wrapText="1" indent="1"/>
    </xf>
    <xf numFmtId="167" fontId="3" fillId="15" borderId="3" xfId="0" applyNumberFormat="1" applyFont="1" applyFill="1" applyBorder="1" applyAlignment="1">
      <alignment horizontal="center" vertical="center" wrapText="1"/>
    </xf>
    <xf numFmtId="173" fontId="3" fillId="15" borderId="3" xfId="0" applyNumberFormat="1" applyFont="1" applyFill="1" applyBorder="1" applyAlignment="1">
      <alignment horizontal="center" vertical="center" wrapText="1"/>
    </xf>
    <xf numFmtId="170" fontId="3" fillId="15" borderId="3" xfId="0" applyNumberFormat="1" applyFont="1" applyFill="1" applyBorder="1" applyAlignment="1" applyProtection="1">
      <alignment horizontal="center" vertical="center"/>
      <protection locked="0"/>
    </xf>
    <xf numFmtId="180" fontId="3" fillId="15" borderId="3" xfId="0" applyNumberFormat="1" applyFont="1" applyFill="1" applyBorder="1" applyAlignment="1">
      <alignment horizontal="center" vertical="center" wrapText="1"/>
    </xf>
    <xf numFmtId="168" fontId="3" fillId="15" borderId="4" xfId="0" applyNumberFormat="1" applyFont="1" applyFill="1" applyBorder="1" applyAlignment="1">
      <alignment horizontal="center" vertical="center" wrapText="1"/>
    </xf>
    <xf numFmtId="170" fontId="3" fillId="15" borderId="3" xfId="0" applyNumberFormat="1" applyFont="1" applyFill="1" applyBorder="1" applyAlignment="1">
      <alignment horizontal="right" vertical="center" indent="1"/>
    </xf>
    <xf numFmtId="168" fontId="3" fillId="20" borderId="4" xfId="4" applyNumberFormat="1" applyFont="1" applyFill="1" applyBorder="1" applyAlignment="1">
      <alignment horizontal="right" vertical="center" wrapText="1" indent="1"/>
    </xf>
    <xf numFmtId="0" fontId="4" fillId="13" borderId="5" xfId="0" applyFont="1" applyFill="1" applyBorder="1" applyAlignment="1">
      <alignment horizontal="left" vertical="center" indent="1"/>
    </xf>
    <xf numFmtId="0" fontId="4" fillId="13" borderId="1" xfId="0" applyFont="1" applyFill="1" applyBorder="1" applyAlignment="1">
      <alignment horizontal="left" vertical="center" indent="1"/>
    </xf>
    <xf numFmtId="0" fontId="3" fillId="13" borderId="1" xfId="0" applyFont="1" applyFill="1" applyBorder="1" applyAlignment="1">
      <alignment horizontal="left" vertical="center" indent="1"/>
    </xf>
    <xf numFmtId="0" fontId="0" fillId="13" borderId="1" xfId="0" applyFill="1" applyBorder="1" applyAlignment="1">
      <alignment horizontal="left" vertical="center" indent="1"/>
    </xf>
    <xf numFmtId="0" fontId="1" fillId="13" borderId="1" xfId="0" applyFont="1" applyFill="1" applyBorder="1" applyAlignment="1">
      <alignment horizontal="left" vertical="center" indent="1"/>
    </xf>
    <xf numFmtId="0" fontId="19" fillId="13" borderId="1" xfId="0" applyFont="1" applyFill="1" applyBorder="1" applyAlignment="1">
      <alignment horizontal="left" vertical="center" indent="1"/>
    </xf>
    <xf numFmtId="0" fontId="4" fillId="15" borderId="2" xfId="0" applyFont="1" applyFill="1" applyBorder="1" applyAlignment="1">
      <alignment horizontal="left" vertical="center" indent="1"/>
    </xf>
    <xf numFmtId="0" fontId="6" fillId="13" borderId="1" xfId="0" applyFont="1" applyFill="1" applyBorder="1" applyAlignment="1">
      <alignment horizontal="left" vertical="center" indent="1"/>
    </xf>
    <xf numFmtId="0" fontId="6" fillId="14" borderId="5" xfId="0" applyFont="1" applyFill="1" applyBorder="1" applyAlignment="1">
      <alignment horizontal="left" vertical="center" indent="1"/>
    </xf>
    <xf numFmtId="0" fontId="3" fillId="15" borderId="2" xfId="0" applyFont="1" applyFill="1" applyBorder="1" applyAlignment="1">
      <alignment horizontal="left" vertical="center" indent="1"/>
    </xf>
    <xf numFmtId="0" fontId="3" fillId="14" borderId="5" xfId="0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/>
    </xf>
    <xf numFmtId="0" fontId="6" fillId="20" borderId="3" xfId="0" applyFont="1" applyFill="1" applyBorder="1" applyAlignment="1">
      <alignment horizontal="left" vertical="center"/>
    </xf>
    <xf numFmtId="167" fontId="6" fillId="20" borderId="3" xfId="0" applyNumberFormat="1" applyFont="1" applyFill="1" applyBorder="1" applyAlignment="1">
      <alignment horizontal="right" vertical="center" indent="1"/>
    </xf>
    <xf numFmtId="180" fontId="6" fillId="20" borderId="3" xfId="0" applyNumberFormat="1" applyFont="1" applyFill="1" applyBorder="1" applyAlignment="1">
      <alignment horizontal="right" vertical="center" indent="1"/>
    </xf>
    <xf numFmtId="173" fontId="6" fillId="20" borderId="3" xfId="0" applyNumberFormat="1" applyFont="1" applyFill="1" applyBorder="1" applyAlignment="1">
      <alignment horizontal="right" vertical="center" indent="1"/>
    </xf>
    <xf numFmtId="170" fontId="6" fillId="20" borderId="3" xfId="5" applyNumberFormat="1" applyFont="1" applyFill="1" applyBorder="1" applyAlignment="1" applyProtection="1">
      <alignment horizontal="right" vertical="center" indent="1"/>
    </xf>
    <xf numFmtId="168" fontId="6" fillId="20" borderId="4" xfId="0" applyNumberFormat="1" applyFont="1" applyFill="1" applyBorder="1" applyAlignment="1">
      <alignment horizontal="right" vertical="center" indent="1"/>
    </xf>
    <xf numFmtId="0" fontId="6" fillId="20" borderId="2" xfId="0" applyFont="1" applyFill="1" applyBorder="1" applyAlignment="1">
      <alignment horizontal="left" vertical="center"/>
    </xf>
    <xf numFmtId="167" fontId="0" fillId="9" borderId="0" xfId="0" applyNumberFormat="1" applyFill="1"/>
    <xf numFmtId="2" fontId="0" fillId="9" borderId="0" xfId="0" applyNumberFormat="1" applyFill="1"/>
    <xf numFmtId="172" fontId="22" fillId="3" borderId="0" xfId="0" applyNumberFormat="1" applyFont="1" applyFill="1" applyAlignment="1">
      <alignment horizontal="right" vertical="center" wrapText="1" indent="1"/>
    </xf>
    <xf numFmtId="168" fontId="22" fillId="16" borderId="0" xfId="0" applyNumberFormat="1" applyFont="1" applyFill="1" applyAlignment="1">
      <alignment horizontal="right" vertical="center" wrapText="1" indent="1"/>
    </xf>
    <xf numFmtId="170" fontId="1" fillId="5" borderId="0" xfId="0" applyNumberFormat="1" applyFont="1" applyFill="1" applyAlignment="1">
      <alignment horizontal="right" vertical="center" indent="1"/>
    </xf>
    <xf numFmtId="167" fontId="1" fillId="5" borderId="0" xfId="0" applyNumberFormat="1" applyFont="1" applyFill="1" applyAlignment="1">
      <alignment horizontal="right" vertical="center" wrapText="1" indent="1"/>
    </xf>
    <xf numFmtId="167" fontId="1" fillId="3" borderId="0" xfId="0" applyNumberFormat="1" applyFont="1" applyFill="1" applyAlignment="1">
      <alignment horizontal="center" vertical="center" wrapText="1"/>
    </xf>
    <xf numFmtId="173" fontId="1" fillId="3" borderId="0" xfId="0" applyNumberFormat="1" applyFont="1" applyFill="1" applyAlignment="1">
      <alignment horizontal="right" vertical="center" wrapText="1" indent="1"/>
    </xf>
    <xf numFmtId="168" fontId="1" fillId="3" borderId="8" xfId="0" applyNumberFormat="1" applyFont="1" applyFill="1" applyBorder="1" applyAlignment="1">
      <alignment horizontal="right" vertical="center" wrapText="1" indent="1"/>
    </xf>
    <xf numFmtId="167" fontId="1" fillId="3" borderId="0" xfId="0" applyNumberFormat="1" applyFont="1" applyFill="1" applyAlignment="1">
      <alignment horizontal="right" vertical="center" wrapText="1" indent="1"/>
    </xf>
    <xf numFmtId="173" fontId="1" fillId="2" borderId="0" xfId="0" applyNumberFormat="1" applyFont="1" applyFill="1"/>
    <xf numFmtId="173" fontId="21" fillId="10" borderId="0" xfId="0" applyNumberFormat="1" applyFont="1" applyFill="1" applyAlignment="1">
      <alignment horizontal="right" indent="1"/>
    </xf>
    <xf numFmtId="173" fontId="20" fillId="7" borderId="0" xfId="0" applyNumberFormat="1" applyFont="1" applyFill="1" applyAlignment="1">
      <alignment horizontal="center"/>
    </xf>
    <xf numFmtId="167" fontId="15" fillId="7" borderId="0" xfId="0" applyNumberFormat="1" applyFont="1" applyFill="1"/>
    <xf numFmtId="0" fontId="15" fillId="18" borderId="0" xfId="0" applyFont="1" applyFill="1"/>
    <xf numFmtId="175" fontId="15" fillId="10" borderId="8" xfId="0" applyNumberFormat="1" applyFont="1" applyFill="1" applyBorder="1"/>
    <xf numFmtId="0" fontId="1" fillId="8" borderId="0" xfId="0" applyFont="1" applyFill="1" applyAlignment="1">
      <alignment horizontal="justify" vertical="center"/>
    </xf>
    <xf numFmtId="4" fontId="0" fillId="4" borderId="0" xfId="0" applyNumberFormat="1" applyFill="1" applyAlignment="1">
      <alignment horizontal="center" vertical="center"/>
    </xf>
    <xf numFmtId="3" fontId="0" fillId="8" borderId="0" xfId="0" applyNumberFormat="1" applyFill="1"/>
    <xf numFmtId="173" fontId="21" fillId="7" borderId="0" xfId="0" applyNumberFormat="1" applyFont="1" applyFill="1" applyAlignment="1">
      <alignment horizontal="right" indent="1"/>
    </xf>
    <xf numFmtId="184" fontId="20" fillId="7" borderId="0" xfId="0" applyNumberFormat="1" applyFont="1" applyFill="1" applyAlignment="1">
      <alignment horizontal="right" indent="1"/>
    </xf>
    <xf numFmtId="167" fontId="21" fillId="10" borderId="0" xfId="0" applyNumberFormat="1" applyFont="1" applyFill="1" applyAlignment="1">
      <alignment horizontal="right" indent="1"/>
    </xf>
    <xf numFmtId="167" fontId="22" fillId="11" borderId="0" xfId="0" applyNumberFormat="1" applyFont="1" applyFill="1" applyAlignment="1">
      <alignment horizontal="right" vertical="center" wrapText="1" indent="1"/>
    </xf>
    <xf numFmtId="180" fontId="22" fillId="16" borderId="0" xfId="0" applyNumberFormat="1" applyFont="1" applyFill="1" applyAlignment="1">
      <alignment horizontal="right" vertical="center" wrapText="1" indent="1"/>
    </xf>
    <xf numFmtId="167" fontId="22" fillId="5" borderId="0" xfId="0" applyNumberFormat="1" applyFont="1" applyFill="1" applyAlignment="1">
      <alignment horizontal="right" vertical="center" wrapText="1" indent="1"/>
    </xf>
    <xf numFmtId="170" fontId="22" fillId="5" borderId="0" xfId="0" applyNumberFormat="1" applyFont="1" applyFill="1" applyAlignment="1">
      <alignment horizontal="right" vertical="center" wrapText="1" indent="1"/>
    </xf>
    <xf numFmtId="180" fontId="22" fillId="11" borderId="0" xfId="0" applyNumberFormat="1" applyFont="1" applyFill="1" applyAlignment="1">
      <alignment horizontal="right" vertical="center" wrapText="1" indent="1"/>
    </xf>
    <xf numFmtId="170" fontId="22" fillId="16" borderId="0" xfId="0" applyNumberFormat="1" applyFont="1" applyFill="1" applyAlignment="1">
      <alignment horizontal="right" vertical="center" wrapText="1" indent="1"/>
    </xf>
    <xf numFmtId="173" fontId="22" fillId="11" borderId="0" xfId="0" applyNumberFormat="1" applyFont="1" applyFill="1" applyAlignment="1">
      <alignment horizontal="right" vertical="center" wrapText="1" indent="1"/>
    </xf>
    <xf numFmtId="168" fontId="22" fillId="11" borderId="8" xfId="0" applyNumberFormat="1" applyFont="1" applyFill="1" applyBorder="1" applyAlignment="1">
      <alignment horizontal="right" vertical="center" wrapText="1" indent="1"/>
    </xf>
    <xf numFmtId="167" fontId="22" fillId="3" borderId="0" xfId="0" applyNumberFormat="1" applyFont="1" applyFill="1" applyAlignment="1">
      <alignment horizontal="center" vertical="center" wrapText="1"/>
    </xf>
    <xf numFmtId="167" fontId="22" fillId="5" borderId="0" xfId="0" applyNumberFormat="1" applyFont="1" applyFill="1" applyAlignment="1">
      <alignment horizontal="center" vertical="center" wrapText="1"/>
    </xf>
    <xf numFmtId="180" fontId="22" fillId="3" borderId="0" xfId="0" applyNumberFormat="1" applyFont="1" applyFill="1" applyAlignment="1">
      <alignment horizontal="right" vertical="center" wrapText="1" indent="1"/>
    </xf>
    <xf numFmtId="173" fontId="15" fillId="7" borderId="0" xfId="0" applyNumberFormat="1" applyFont="1" applyFill="1" applyAlignment="1">
      <alignment horizontal="right" indent="1"/>
    </xf>
    <xf numFmtId="173" fontId="6" fillId="7" borderId="0" xfId="0" applyNumberFormat="1" applyFont="1" applyFill="1" applyAlignment="1">
      <alignment horizontal="right" indent="1"/>
    </xf>
    <xf numFmtId="170" fontId="6" fillId="18" borderId="0" xfId="0" applyNumberFormat="1" applyFont="1" applyFill="1" applyAlignment="1">
      <alignment horizontal="right" vertical="center" indent="1"/>
    </xf>
    <xf numFmtId="178" fontId="6" fillId="18" borderId="0" xfId="0" applyNumberFormat="1" applyFont="1" applyFill="1" applyAlignment="1">
      <alignment horizontal="right" indent="1"/>
    </xf>
    <xf numFmtId="173" fontId="6" fillId="10" borderId="0" xfId="0" applyNumberFormat="1" applyFont="1" applyFill="1" applyAlignment="1">
      <alignment horizontal="right" indent="1"/>
    </xf>
    <xf numFmtId="168" fontId="6" fillId="10" borderId="8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Alignment="1">
      <alignment horizontal="right" vertical="center" indent="1"/>
    </xf>
    <xf numFmtId="173" fontId="6" fillId="18" borderId="0" xfId="0" applyNumberFormat="1" applyFont="1" applyFill="1" applyAlignment="1">
      <alignment horizontal="right" indent="1"/>
    </xf>
    <xf numFmtId="167" fontId="6" fillId="10" borderId="0" xfId="0" applyNumberFormat="1" applyFont="1" applyFill="1" applyAlignment="1">
      <alignment horizontal="right" vertical="center" indent="1"/>
    </xf>
    <xf numFmtId="167" fontId="1" fillId="16" borderId="0" xfId="0" applyNumberFormat="1" applyFont="1" applyFill="1" applyAlignment="1">
      <alignment horizontal="right" vertical="center" wrapText="1" indent="1"/>
    </xf>
    <xf numFmtId="171" fontId="1" fillId="3" borderId="0" xfId="0" applyNumberFormat="1" applyFont="1" applyFill="1" applyAlignment="1">
      <alignment horizontal="right" vertical="center" wrapText="1" indent="1"/>
    </xf>
    <xf numFmtId="181" fontId="1" fillId="16" borderId="0" xfId="0" applyNumberFormat="1" applyFont="1" applyFill="1" applyAlignment="1">
      <alignment horizontal="right" vertical="center" wrapText="1" indent="1"/>
    </xf>
    <xf numFmtId="170" fontId="1" fillId="3" borderId="0" xfId="0" applyNumberFormat="1" applyFont="1" applyFill="1" applyAlignment="1">
      <alignment horizontal="right" vertical="center" wrapText="1" indent="1"/>
    </xf>
    <xf numFmtId="172" fontId="1" fillId="16" borderId="0" xfId="0" applyNumberFormat="1" applyFont="1" applyFill="1" applyAlignment="1">
      <alignment horizontal="right" vertical="center" wrapText="1" indent="1"/>
    </xf>
    <xf numFmtId="4" fontId="1" fillId="16" borderId="8" xfId="0" applyNumberFormat="1" applyFont="1" applyFill="1" applyBorder="1" applyAlignment="1">
      <alignment horizontal="right" vertical="center" wrapText="1" indent="1"/>
    </xf>
    <xf numFmtId="167" fontId="14" fillId="16" borderId="0" xfId="0" applyNumberFormat="1" applyFont="1" applyFill="1" applyAlignment="1">
      <alignment horizontal="right" vertical="center" wrapText="1" indent="1"/>
    </xf>
    <xf numFmtId="172" fontId="14" fillId="3" borderId="0" xfId="0" applyNumberFormat="1" applyFont="1" applyFill="1" applyAlignment="1">
      <alignment horizontal="right" vertical="center" wrapText="1" indent="1"/>
    </xf>
    <xf numFmtId="181" fontId="14" fillId="16" borderId="0" xfId="0" applyNumberFormat="1" applyFont="1" applyFill="1" applyAlignment="1">
      <alignment horizontal="right" vertical="center" wrapText="1" indent="1"/>
    </xf>
    <xf numFmtId="170" fontId="14" fillId="3" borderId="0" xfId="0" applyNumberFormat="1" applyFont="1" applyFill="1" applyAlignment="1">
      <alignment horizontal="right" vertical="center" wrapText="1" indent="1"/>
    </xf>
    <xf numFmtId="172" fontId="14" fillId="16" borderId="0" xfId="0" applyNumberFormat="1" applyFont="1" applyFill="1" applyAlignment="1">
      <alignment horizontal="right" vertical="center" wrapText="1" indent="1"/>
    </xf>
    <xf numFmtId="4" fontId="14" fillId="16" borderId="8" xfId="0" applyNumberFormat="1" applyFont="1" applyFill="1" applyBorder="1" applyAlignment="1">
      <alignment horizontal="right" vertical="center" wrapText="1" indent="1"/>
    </xf>
    <xf numFmtId="172" fontId="6" fillId="7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/>
    <xf numFmtId="178" fontId="15" fillId="18" borderId="0" xfId="0" applyNumberFormat="1" applyFont="1" applyFill="1"/>
    <xf numFmtId="173" fontId="15" fillId="10" borderId="0" xfId="0" applyNumberFormat="1" applyFont="1" applyFill="1"/>
    <xf numFmtId="172" fontId="15" fillId="18" borderId="0" xfId="0" applyNumberFormat="1" applyFont="1" applyFill="1" applyAlignment="1">
      <alignment horizontal="center" vertical="center"/>
    </xf>
    <xf numFmtId="175" fontId="15" fillId="10" borderId="8" xfId="0" applyNumberFormat="1" applyFont="1" applyFill="1" applyBorder="1" applyAlignment="1">
      <alignment horizontal="right" indent="1"/>
    </xf>
    <xf numFmtId="167" fontId="1" fillId="11" borderId="0" xfId="0" applyNumberFormat="1" applyFont="1" applyFill="1" applyAlignment="1">
      <alignment horizontal="right" vertical="center" wrapText="1" indent="1"/>
    </xf>
    <xf numFmtId="180" fontId="1" fillId="16" borderId="0" xfId="0" applyNumberFormat="1" applyFont="1" applyFill="1" applyAlignment="1">
      <alignment horizontal="right" vertical="center" wrapText="1" indent="1"/>
    </xf>
    <xf numFmtId="170" fontId="1" fillId="5" borderId="0" xfId="0" applyNumberFormat="1" applyFont="1" applyFill="1" applyAlignment="1">
      <alignment horizontal="right" vertical="center" wrapText="1" indent="1"/>
    </xf>
    <xf numFmtId="180" fontId="1" fillId="11" borderId="0" xfId="0" applyNumberFormat="1" applyFont="1" applyFill="1" applyAlignment="1">
      <alignment horizontal="right" vertical="center" wrapText="1" indent="1"/>
    </xf>
    <xf numFmtId="170" fontId="1" fillId="16" borderId="0" xfId="0" applyNumberFormat="1" applyFont="1" applyFill="1" applyAlignment="1">
      <alignment horizontal="right" vertical="center" wrapText="1" indent="1"/>
    </xf>
    <xf numFmtId="173" fontId="1" fillId="11" borderId="0" xfId="0" applyNumberFormat="1" applyFont="1" applyFill="1" applyAlignment="1">
      <alignment horizontal="right" vertical="center" wrapText="1" indent="1"/>
    </xf>
    <xf numFmtId="168" fontId="1" fillId="11" borderId="8" xfId="0" applyNumberFormat="1" applyFont="1" applyFill="1" applyBorder="1" applyAlignment="1">
      <alignment horizontal="right" vertical="center" wrapText="1" indent="1"/>
    </xf>
    <xf numFmtId="168" fontId="15" fillId="10" borderId="8" xfId="0" applyNumberFormat="1" applyFont="1" applyFill="1" applyBorder="1" applyAlignment="1">
      <alignment horizontal="right" indent="1"/>
    </xf>
    <xf numFmtId="168" fontId="15" fillId="11" borderId="8" xfId="0" applyNumberFormat="1" applyFont="1" applyFill="1" applyBorder="1" applyAlignment="1">
      <alignment horizontal="right" vertical="center" indent="1"/>
    </xf>
    <xf numFmtId="168" fontId="6" fillId="11" borderId="8" xfId="0" applyNumberFormat="1" applyFont="1" applyFill="1" applyBorder="1" applyAlignment="1">
      <alignment horizontal="right" vertical="center" indent="1"/>
    </xf>
    <xf numFmtId="167" fontId="15" fillId="18" borderId="0" xfId="0" applyNumberFormat="1" applyFont="1" applyFill="1" applyAlignment="1">
      <alignment horizontal="right" indent="1"/>
    </xf>
    <xf numFmtId="167" fontId="6" fillId="18" borderId="0" xfId="0" applyNumberFormat="1" applyFont="1" applyFill="1" applyAlignment="1">
      <alignment horizontal="right" indent="1"/>
    </xf>
    <xf numFmtId="167" fontId="15" fillId="7" borderId="0" xfId="0" applyNumberFormat="1" applyFont="1" applyFill="1" applyAlignment="1">
      <alignment horizontal="right" indent="1"/>
    </xf>
    <xf numFmtId="167" fontId="6" fillId="7" borderId="0" xfId="0" applyNumberFormat="1" applyFont="1" applyFill="1" applyAlignment="1">
      <alignment horizontal="right" indent="1"/>
    </xf>
    <xf numFmtId="167" fontId="15" fillId="10" borderId="0" xfId="0" applyNumberFormat="1" applyFont="1" applyFill="1" applyAlignment="1">
      <alignment horizontal="right" indent="1"/>
    </xf>
    <xf numFmtId="167" fontId="15" fillId="10" borderId="0" xfId="0" applyNumberFormat="1" applyFont="1" applyFill="1" applyAlignment="1">
      <alignment horizontal="center" vertical="center"/>
    </xf>
    <xf numFmtId="173" fontId="6" fillId="18" borderId="0" xfId="0" applyNumberFormat="1" applyFont="1" applyFill="1" applyAlignment="1">
      <alignment horizontal="right" vertical="center" indent="1"/>
    </xf>
    <xf numFmtId="173" fontId="6" fillId="7" borderId="0" xfId="0" applyNumberFormat="1" applyFont="1" applyFill="1" applyAlignment="1">
      <alignment horizontal="right" vertical="center" indent="1"/>
    </xf>
    <xf numFmtId="173" fontId="6" fillId="10" borderId="0" xfId="0" applyNumberFormat="1" applyFont="1" applyFill="1" applyAlignment="1">
      <alignment horizontal="right" vertical="center" indent="1"/>
    </xf>
    <xf numFmtId="167" fontId="6" fillId="18" borderId="0" xfId="0" applyNumberFormat="1" applyFont="1" applyFill="1" applyAlignment="1">
      <alignment horizontal="right" vertical="center" indent="1"/>
    </xf>
    <xf numFmtId="168" fontId="6" fillId="7" borderId="0" xfId="0" applyNumberFormat="1" applyFont="1" applyFill="1" applyAlignment="1">
      <alignment horizontal="center"/>
    </xf>
    <xf numFmtId="170" fontId="6" fillId="18" borderId="0" xfId="0" applyNumberFormat="1" applyFont="1" applyFill="1" applyAlignment="1">
      <alignment horizontal="center" vertical="center"/>
    </xf>
    <xf numFmtId="168" fontId="6" fillId="10" borderId="8" xfId="0" applyNumberFormat="1" applyFont="1" applyFill="1" applyBorder="1" applyAlignment="1">
      <alignment horizontal="right" indent="2"/>
    </xf>
    <xf numFmtId="170" fontId="6" fillId="19" borderId="3" xfId="5" quotePrefix="1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>
      <alignment horizontal="right" vertical="center" indent="1"/>
    </xf>
    <xf numFmtId="173" fontId="15" fillId="10" borderId="0" xfId="0" applyNumberFormat="1" applyFont="1" applyFill="1" applyAlignment="1">
      <alignment horizontal="center"/>
    </xf>
    <xf numFmtId="172" fontId="1" fillId="3" borderId="0" xfId="0" applyNumberFormat="1" applyFont="1" applyFill="1" applyAlignment="1">
      <alignment horizontal="right" vertical="center" wrapText="1" indent="1"/>
    </xf>
    <xf numFmtId="181" fontId="1" fillId="16" borderId="0" xfId="0" quotePrefix="1" applyNumberFormat="1" applyFont="1" applyFill="1" applyAlignment="1">
      <alignment horizontal="right" vertical="center" wrapText="1" indent="1"/>
    </xf>
    <xf numFmtId="4" fontId="1" fillId="16" borderId="8" xfId="0" quotePrefix="1" applyNumberFormat="1" applyFont="1" applyFill="1" applyBorder="1" applyAlignment="1">
      <alignment horizontal="right" vertical="center" wrapText="1" indent="1"/>
    </xf>
    <xf numFmtId="168" fontId="6" fillId="10" borderId="8" xfId="0" applyNumberFormat="1" applyFont="1" applyFill="1" applyBorder="1" applyAlignment="1">
      <alignment horizontal="right" vertical="center" indent="1"/>
    </xf>
    <xf numFmtId="173" fontId="1" fillId="16" borderId="0" xfId="0" applyNumberFormat="1" applyFont="1" applyFill="1" applyAlignment="1">
      <alignment horizontal="right" vertical="center" wrapText="1" indent="1"/>
    </xf>
    <xf numFmtId="167" fontId="1" fillId="5" borderId="0" xfId="0" applyNumberFormat="1" applyFont="1" applyFill="1" applyAlignment="1">
      <alignment horizontal="center" vertical="center" wrapText="1"/>
    </xf>
    <xf numFmtId="170" fontId="1" fillId="5" borderId="0" xfId="0" applyNumberFormat="1" applyFont="1" applyFill="1" applyAlignment="1">
      <alignment horizontal="center" vertical="center"/>
    </xf>
    <xf numFmtId="180" fontId="1" fillId="3" borderId="0" xfId="0" applyNumberFormat="1" applyFont="1" applyFill="1" applyAlignment="1">
      <alignment horizontal="right" vertical="center" wrapText="1" indent="1"/>
    </xf>
    <xf numFmtId="170" fontId="1" fillId="16" borderId="0" xfId="0" applyNumberFormat="1" applyFont="1" applyFill="1" applyAlignment="1">
      <alignment horizontal="right" vertical="center" indent="1"/>
    </xf>
    <xf numFmtId="0" fontId="1" fillId="13" borderId="8" xfId="0" applyFont="1" applyFill="1" applyBorder="1" applyAlignment="1">
      <alignment vertical="center"/>
    </xf>
    <xf numFmtId="0" fontId="2" fillId="14" borderId="0" xfId="0" applyFont="1" applyFill="1" applyAlignment="1">
      <alignment horizontal="center" vertical="center" wrapText="1"/>
    </xf>
    <xf numFmtId="0" fontId="3" fillId="13" borderId="5" xfId="0" applyFont="1" applyFill="1" applyBorder="1" applyAlignment="1">
      <alignment horizontal="left" vertical="center" indent="1"/>
    </xf>
    <xf numFmtId="167" fontId="3" fillId="3" borderId="0" xfId="0" applyNumberFormat="1" applyFont="1" applyFill="1" applyAlignment="1">
      <alignment horizontal="center" vertical="center" wrapText="1"/>
    </xf>
    <xf numFmtId="170" fontId="3" fillId="16" borderId="0" xfId="0" applyNumberFormat="1" applyFont="1" applyFill="1" applyAlignment="1">
      <alignment horizontal="right" vertical="center" wrapText="1" indent="1"/>
    </xf>
    <xf numFmtId="180" fontId="3" fillId="16" borderId="0" xfId="0" applyNumberFormat="1" applyFont="1" applyFill="1" applyAlignment="1">
      <alignment horizontal="right" vertical="center" wrapText="1" indent="1"/>
    </xf>
    <xf numFmtId="167" fontId="3" fillId="5" borderId="0" xfId="0" applyNumberFormat="1" applyFont="1" applyFill="1" applyAlignment="1">
      <alignment horizontal="center" vertical="center" wrapText="1"/>
    </xf>
    <xf numFmtId="170" fontId="3" fillId="5" borderId="0" xfId="0" applyNumberFormat="1" applyFont="1" applyFill="1" applyAlignment="1">
      <alignment horizontal="center" vertical="center"/>
    </xf>
    <xf numFmtId="180" fontId="3" fillId="3" borderId="0" xfId="0" applyNumberFormat="1" applyFont="1" applyFill="1" applyAlignment="1">
      <alignment horizontal="right" vertical="center" wrapText="1" indent="1"/>
    </xf>
    <xf numFmtId="185" fontId="3" fillId="3" borderId="8" xfId="0" applyNumberFormat="1" applyFont="1" applyFill="1" applyBorder="1" applyAlignment="1">
      <alignment horizontal="right" vertical="center" wrapText="1" indent="1"/>
    </xf>
    <xf numFmtId="175" fontId="3" fillId="15" borderId="4" xfId="0" applyNumberFormat="1" applyFont="1" applyFill="1" applyBorder="1" applyAlignment="1">
      <alignment horizontal="right" vertical="center" wrapText="1" indent="1"/>
    </xf>
    <xf numFmtId="167" fontId="1" fillId="2" borderId="0" xfId="0" applyNumberFormat="1" applyFont="1" applyFill="1"/>
    <xf numFmtId="177" fontId="0" fillId="0" borderId="0" xfId="0" applyNumberFormat="1"/>
    <xf numFmtId="167" fontId="6" fillId="19" borderId="3" xfId="0" applyNumberFormat="1" applyFont="1" applyFill="1" applyBorder="1" applyAlignment="1">
      <alignment horizontal="right" indent="1"/>
    </xf>
    <xf numFmtId="173" fontId="6" fillId="19" borderId="3" xfId="0" applyNumberFormat="1" applyFont="1" applyFill="1" applyBorder="1" applyAlignment="1">
      <alignment horizontal="right" indent="1"/>
    </xf>
    <xf numFmtId="183" fontId="0" fillId="4" borderId="0" xfId="0" applyNumberFormat="1" applyFill="1"/>
    <xf numFmtId="0" fontId="1" fillId="4" borderId="0" xfId="0" applyFont="1" applyFill="1" applyAlignment="1">
      <alignment horizontal="center" vertical="center"/>
    </xf>
    <xf numFmtId="170" fontId="1" fillId="16" borderId="0" xfId="0" quotePrefix="1" applyNumberFormat="1" applyFont="1" applyFill="1" applyAlignment="1">
      <alignment horizontal="right" vertical="center" wrapText="1" indent="1"/>
    </xf>
    <xf numFmtId="173" fontId="1" fillId="3" borderId="0" xfId="0" applyNumberFormat="1" applyFont="1" applyFill="1" applyAlignment="1">
      <alignment horizontal="center" vertical="center" wrapText="1"/>
    </xf>
    <xf numFmtId="168" fontId="15" fillId="7" borderId="0" xfId="0" applyNumberFormat="1" applyFont="1" applyFill="1" applyAlignment="1">
      <alignment horizontal="center" vertical="center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3" borderId="0" xfId="0" applyNumberFormat="1" applyFont="1" applyFill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0" xfId="0" applyFont="1" applyFill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167" fontId="16" fillId="14" borderId="6" xfId="0" applyNumberFormat="1" applyFont="1" applyFill="1" applyBorder="1" applyAlignment="1">
      <alignment horizontal="center" vertical="center" wrapText="1"/>
    </xf>
    <xf numFmtId="167" fontId="16" fillId="14" borderId="0" xfId="0" applyNumberFormat="1" applyFont="1" applyFill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4" borderId="6" xfId="0" applyFont="1" applyFill="1" applyBorder="1"/>
    <xf numFmtId="0" fontId="15" fillId="14" borderId="0" xfId="0" applyFont="1" applyFill="1"/>
    <xf numFmtId="0" fontId="3" fillId="14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>
      <alignment vertical="center"/>
    </xf>
    <xf numFmtId="0" fontId="2" fillId="14" borderId="6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0" fillId="13" borderId="8" xfId="0" applyFill="1" applyBorder="1" applyAlignment="1">
      <alignment vertical="center"/>
    </xf>
  </cellXfs>
  <cellStyles count="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Millares [0]" xfId="4" builtinId="6"/>
    <cellStyle name="Normal" xfId="0" builtinId="0"/>
    <cellStyle name="Normal 2" xfId="6" xr:uid="{A0057814-CA7A-4683-B2AA-A9A3C099B02A}"/>
    <cellStyle name="Porcentaje" xfId="5" builtinId="5"/>
  </cellStyles>
  <dxfs count="0"/>
  <tableStyles count="0" defaultTableStyle="TableStyleMedium9" defaultPivotStyle="PivotStyleLight16"/>
  <colors>
    <mruColors>
      <color rgb="FFFFFFCC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96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75"/>
          <c:w val="0.71180167398686234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04-4CBF-9618-E940DF8BB6C2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4-4CBF-9618-E940DF8BB6C2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CBF-9618-E940DF8BB6C2}"/>
                </c:ext>
              </c:extLst>
            </c:dLbl>
            <c:dLbl>
              <c:idx val="1"/>
              <c:layout>
                <c:manualLayout>
                  <c:x val="5.9911497672222019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04-4CBF-9618-E940DF8BB6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0.79335228129547652</c:v>
                </c:pt>
                <c:pt idx="1">
                  <c:v>0.20664771870452356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4-4CBF-9618-E940DF8BB6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63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E1-48C3-B91A-3DF7636F23F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E1-48C3-B91A-3DF7636F23FA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1-48C3-B91A-3DF7636F23FA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1-48C3-B91A-3DF7636F23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1-48C3-B91A-3DF7636F23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1-48C3-B91A-3DF7636F23F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1-48C3-B91A-3DF7636F23F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17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1-48C3-B91A-3DF7636F23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0.62218422395159823</c:v>
                </c:pt>
                <c:pt idx="1">
                  <c:v>0.37781577604840177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1-48C3-B91A-3DF7636F23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3042678488718324"/>
          <c:y val="4.38388170228721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45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80-470D-86A3-58BC26336604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80-470D-86A3-58BC26336604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80-470D-86A3-58BC263366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80-470D-86A3-58BC26336604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80-470D-86A3-58BC26336604}"/>
              </c:ext>
            </c:extLst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80-470D-86A3-58BC26336604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480-470D-86A3-58BC26336604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80-470D-86A3-58BC26336604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70D-86A3-58BC26336604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70D-86A3-58BC26336604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70D-86A3-58BC26336604}"/>
                </c:ext>
              </c:extLst>
            </c:dLbl>
            <c:dLbl>
              <c:idx val="3"/>
              <c:layout>
                <c:manualLayout>
                  <c:x val="1.5177878046142233E-4"/>
                  <c:y val="-0.131547374145799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70D-86A3-58BC26336604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70D-86A3-58BC26336604}"/>
                </c:ext>
              </c:extLst>
            </c:dLbl>
            <c:dLbl>
              <c:idx val="5"/>
              <c:layout>
                <c:manualLayout>
                  <c:x val="4.945812485050036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70D-86A3-58BC26336604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70D-86A3-58BC26336604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70D-86A3-58BC263366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0.40014929572210206</c:v>
                </c:pt>
                <c:pt idx="1">
                  <c:v>0.19175121708154272</c:v>
                </c:pt>
                <c:pt idx="2">
                  <c:v>8.5076630187680011E-2</c:v>
                </c:pt>
                <c:pt idx="3">
                  <c:v>0.10818103067761933</c:v>
                </c:pt>
                <c:pt idx="4">
                  <c:v>2.8777267364196824E-2</c:v>
                </c:pt>
                <c:pt idx="5">
                  <c:v>9.9945448807707143E-2</c:v>
                </c:pt>
                <c:pt idx="6">
                  <c:v>4.3708220851511582E-2</c:v>
                </c:pt>
                <c:pt idx="7">
                  <c:v>4.241088930764033E-2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80-470D-86A3-58BC263366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0.19175121708154272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80-470D-86A3-58BC263366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8.5076630187680011E-2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0-470D-86A3-58BC2633660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4.3708220851511582E-2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80-470D-86A3-58BC26336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:a16="http://schemas.microsoft.com/office/drawing/2014/main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:a16="http://schemas.microsoft.com/office/drawing/2014/main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:a16="http://schemas.microsoft.com/office/drawing/2014/main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:a16="http://schemas.microsoft.com/office/drawing/2014/main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:a16="http://schemas.microsoft.com/office/drawing/2014/main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:a16="http://schemas.microsoft.com/office/drawing/2014/main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:a16="http://schemas.microsoft.com/office/drawing/2014/main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:a16="http://schemas.microsoft.com/office/drawing/2014/main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:a16="http://schemas.microsoft.com/office/drawing/2014/main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:a16="http://schemas.microsoft.com/office/drawing/2014/main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1460607</xdr:colOff>
      <xdr:row>55</xdr:row>
      <xdr:rowOff>19048</xdr:rowOff>
    </xdr:from>
    <xdr:to>
      <xdr:col>7</xdr:col>
      <xdr:colOff>354573</xdr:colOff>
      <xdr:row>56</xdr:row>
      <xdr:rowOff>150321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99" y="9736959"/>
          <a:ext cx="5187709" cy="3100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1559636</xdr:colOff>
      <xdr:row>53</xdr:row>
      <xdr:rowOff>76127</xdr:rowOff>
    </xdr:from>
    <xdr:to>
      <xdr:col>7</xdr:col>
      <xdr:colOff>86696</xdr:colOff>
      <xdr:row>55</xdr:row>
      <xdr:rowOff>1208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0315" y="9056841"/>
          <a:ext cx="5195921" cy="278867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747487</xdr:colOff>
      <xdr:row>81</xdr:row>
      <xdr:rowOff>114149</xdr:rowOff>
    </xdr:from>
    <xdr:to>
      <xdr:col>7</xdr:col>
      <xdr:colOff>640594</xdr:colOff>
      <xdr:row>83</xdr:row>
      <xdr:rowOff>167219</xdr:rowOff>
    </xdr:to>
    <xdr:sp macro="" textlink="">
      <xdr:nvSpPr>
        <xdr:cNvPr id="11" name="16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00462" y="14220674"/>
          <a:ext cx="2112432" cy="395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000"/>
            <a:t>  (6)</a:t>
          </a:r>
        </a:p>
      </xdr:txBody>
    </xdr:sp>
    <xdr:clientData/>
  </xdr:twoCellAnchor>
  <xdr:oneCellAnchor>
    <xdr:from>
      <xdr:col>2</xdr:col>
      <xdr:colOff>1519760</xdr:colOff>
      <xdr:row>24</xdr:row>
      <xdr:rowOff>41421</xdr:rowOff>
    </xdr:from>
    <xdr:ext cx="4676774" cy="279948"/>
    <xdr:pic>
      <xdr:nvPicPr>
        <xdr:cNvPr id="17" name="Picture 1">
          <a:extLst>
            <a:ext uri="{FF2B5EF4-FFF2-40B4-BE49-F238E27FC236}">
              <a16:creationId xmlns:a16="http://schemas.microsoft.com/office/drawing/2014/main" id="{20ACF051-8ADB-4F27-8D07-E55FC7F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243" y="4137171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1440272</xdr:colOff>
      <xdr:row>25</xdr:row>
      <xdr:rowOff>47662</xdr:rowOff>
    </xdr:from>
    <xdr:ext cx="4591048" cy="274816"/>
    <xdr:pic>
      <xdr:nvPicPr>
        <xdr:cNvPr id="18" name="Picture 2">
          <a:extLst>
            <a:ext uri="{FF2B5EF4-FFF2-40B4-BE49-F238E27FC236}">
              <a16:creationId xmlns:a16="http://schemas.microsoft.com/office/drawing/2014/main" id="{7976D051-90D0-4096-8F3B-EA61A6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7755" y="4333912"/>
          <a:ext cx="4591048" cy="2748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1510576</xdr:colOff>
      <xdr:row>54</xdr:row>
      <xdr:rowOff>45737</xdr:rowOff>
    </xdr:from>
    <xdr:ext cx="4591048" cy="274816"/>
    <xdr:pic>
      <xdr:nvPicPr>
        <xdr:cNvPr id="19" name="Picture 2">
          <a:extLst>
            <a:ext uri="{FF2B5EF4-FFF2-40B4-BE49-F238E27FC236}">
              <a16:creationId xmlns:a16="http://schemas.microsoft.com/office/drawing/2014/main" id="{37CAB356-5692-476F-9C9B-436293E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4926" y="8999237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11</xdr:col>
      <xdr:colOff>874410</xdr:colOff>
      <xdr:row>65</xdr:row>
      <xdr:rowOff>36134</xdr:rowOff>
    </xdr:from>
    <xdr:to>
      <xdr:col>17</xdr:col>
      <xdr:colOff>619730</xdr:colOff>
      <xdr:row>66</xdr:row>
      <xdr:rowOff>152903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9D99429C-9C66-4789-840C-507ED01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80660" y="11132759"/>
          <a:ext cx="5279345" cy="29774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1058332</xdr:colOff>
      <xdr:row>65</xdr:row>
      <xdr:rowOff>21165</xdr:rowOff>
    </xdr:from>
    <xdr:to>
      <xdr:col>12</xdr:col>
      <xdr:colOff>218242</xdr:colOff>
      <xdr:row>66</xdr:row>
      <xdr:rowOff>123825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C580F297-34BC-4A18-BBC1-6108AB0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25907" y="11117790"/>
          <a:ext cx="4932060" cy="28363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979939</xdr:colOff>
      <xdr:row>81</xdr:row>
      <xdr:rowOff>143252</xdr:rowOff>
    </xdr:from>
    <xdr:to>
      <xdr:col>9</xdr:col>
      <xdr:colOff>95474</xdr:colOff>
      <xdr:row>83</xdr:row>
      <xdr:rowOff>39912</xdr:rowOff>
    </xdr:to>
    <xdr:pic>
      <xdr:nvPicPr>
        <xdr:cNvPr id="24" name="Imatge 23">
          <a:extLst>
            <a:ext uri="{FF2B5EF4-FFF2-40B4-BE49-F238E27FC236}">
              <a16:creationId xmlns:a16="http://schemas.microsoft.com/office/drawing/2014/main" id="{0AECB220-3047-40C0-8849-91A471C2FCF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272" y="14504835"/>
          <a:ext cx="4978702" cy="2353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14</xdr:col>
      <xdr:colOff>47625</xdr:colOff>
      <xdr:row>22</xdr:row>
      <xdr:rowOff>19050</xdr:rowOff>
    </xdr:to>
    <xdr:graphicFrame macro="">
      <xdr:nvGraphicFramePr>
        <xdr:cNvPr id="1137891" name="Chart 1">
          <a:extLst>
            <a:ext uri="{FF2B5EF4-FFF2-40B4-BE49-F238E27FC236}">
              <a16:creationId xmlns:a16="http://schemas.microsoft.com/office/drawing/2014/main" id="{00000000-0008-0000-0600-0000E3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14</xdr:col>
      <xdr:colOff>66675</xdr:colOff>
      <xdr:row>47</xdr:row>
      <xdr:rowOff>38100</xdr:rowOff>
    </xdr:to>
    <xdr:graphicFrame macro="">
      <xdr:nvGraphicFramePr>
        <xdr:cNvPr id="1137892" name="Chart 3">
          <a:extLst>
            <a:ext uri="{FF2B5EF4-FFF2-40B4-BE49-F238E27FC236}">
              <a16:creationId xmlns:a16="http://schemas.microsoft.com/office/drawing/2014/main" id="{00000000-0008-0000-0600-0000E4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47</xdr:row>
      <xdr:rowOff>85724</xdr:rowOff>
    </xdr:from>
    <xdr:to>
      <xdr:col>14</xdr:col>
      <xdr:colOff>57150</xdr:colOff>
      <xdr:row>74</xdr:row>
      <xdr:rowOff>66674</xdr:rowOff>
    </xdr:to>
    <xdr:graphicFrame macro="">
      <xdr:nvGraphicFramePr>
        <xdr:cNvPr id="1137893" name="Chart 4">
          <a:extLst>
            <a:ext uri="{FF2B5EF4-FFF2-40B4-BE49-F238E27FC236}">
              <a16:creationId xmlns:a16="http://schemas.microsoft.com/office/drawing/2014/main" id="{00000000-0008-0000-0600-0000E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101"/>
  <sheetViews>
    <sheetView tabSelected="1" zoomScale="90" zoomScaleNormal="90" zoomScaleSheetLayoutView="100" workbookViewId="0">
      <selection activeCell="O17" sqref="O17"/>
    </sheetView>
  </sheetViews>
  <sheetFormatPr baseColWidth="10" defaultColWidth="11.36328125" defaultRowHeight="12.5" x14ac:dyDescent="0.25"/>
  <cols>
    <col min="1" max="1" width="6.6328125" customWidth="1"/>
    <col min="2" max="2" width="32.08984375" customWidth="1"/>
    <col min="3" max="3" width="12.1796875" customWidth="1"/>
    <col min="4" max="4" width="14.453125" customWidth="1"/>
    <col min="5" max="5" width="12.6328125" style="35" customWidth="1"/>
    <col min="6" max="6" width="10.6328125" style="35" customWidth="1"/>
    <col min="7" max="7" width="12.90625" customWidth="1"/>
    <col min="8" max="8" width="10.1796875" customWidth="1"/>
    <col min="9" max="9" width="12.90625" customWidth="1"/>
    <col min="10" max="10" width="4" customWidth="1"/>
    <col min="11" max="11" width="11.453125" bestFit="1" customWidth="1"/>
    <col min="12" max="12" width="14.453125" bestFit="1" customWidth="1"/>
    <col min="13" max="13" width="12.453125" customWidth="1"/>
    <col min="15" max="15" width="13.36328125" customWidth="1"/>
    <col min="16" max="16" width="14.1796875" customWidth="1"/>
  </cols>
  <sheetData>
    <row r="1" spans="1:19" x14ac:dyDescent="0.25">
      <c r="A1" s="5"/>
      <c r="B1" s="5"/>
      <c r="C1" s="5"/>
      <c r="D1" s="5"/>
      <c r="E1" s="5"/>
      <c r="F1" s="5"/>
      <c r="G1" s="5"/>
      <c r="H1" s="72"/>
      <c r="I1" s="43"/>
      <c r="J1" s="5"/>
    </row>
    <row r="2" spans="1:19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9" x14ac:dyDescent="0.25">
      <c r="A3" s="5"/>
      <c r="B3" s="5"/>
      <c r="C3" s="73"/>
      <c r="D3" s="73"/>
      <c r="E3" s="73"/>
      <c r="F3" s="73"/>
      <c r="G3" s="73"/>
      <c r="H3" s="73"/>
      <c r="I3" s="73"/>
      <c r="J3" s="5"/>
    </row>
    <row r="4" spans="1:19" ht="15.5" x14ac:dyDescent="0.35">
      <c r="A4" s="5"/>
      <c r="B4" s="6" t="s">
        <v>134</v>
      </c>
      <c r="C4" s="5"/>
      <c r="D4" s="148"/>
      <c r="E4" s="34"/>
      <c r="F4" s="34"/>
      <c r="G4" s="80"/>
      <c r="H4" s="28"/>
      <c r="I4" s="5"/>
      <c r="J4" s="5"/>
    </row>
    <row r="5" spans="1:19" ht="13" thickBot="1" x14ac:dyDescent="0.3">
      <c r="A5" s="5"/>
      <c r="B5" s="5"/>
      <c r="C5" s="5"/>
      <c r="D5" s="5"/>
      <c r="E5" s="34"/>
      <c r="F5" s="34"/>
      <c r="G5" s="5"/>
      <c r="H5" s="5"/>
      <c r="I5" s="5"/>
      <c r="J5" s="5"/>
    </row>
    <row r="6" spans="1:19" ht="18" customHeight="1" x14ac:dyDescent="0.3">
      <c r="A6" s="5"/>
      <c r="B6" s="402" t="s">
        <v>97</v>
      </c>
      <c r="C6" s="404" t="s">
        <v>0</v>
      </c>
      <c r="D6" s="404" t="s">
        <v>1</v>
      </c>
      <c r="E6" s="406" t="s">
        <v>18</v>
      </c>
      <c r="F6" s="161" t="s">
        <v>135</v>
      </c>
      <c r="G6" s="410" t="s">
        <v>26</v>
      </c>
      <c r="H6" s="161" t="s">
        <v>135</v>
      </c>
      <c r="I6" s="408" t="s">
        <v>17</v>
      </c>
      <c r="J6" s="5"/>
      <c r="P6" s="15"/>
      <c r="Q6" s="36"/>
    </row>
    <row r="7" spans="1:19" ht="18.75" customHeight="1" x14ac:dyDescent="0.3">
      <c r="A7" s="5"/>
      <c r="B7" s="403"/>
      <c r="C7" s="405"/>
      <c r="D7" s="405"/>
      <c r="E7" s="407"/>
      <c r="F7" s="162" t="s">
        <v>136</v>
      </c>
      <c r="G7" s="411"/>
      <c r="H7" s="162" t="s">
        <v>136</v>
      </c>
      <c r="I7" s="409"/>
      <c r="J7" s="5"/>
      <c r="P7" s="31"/>
      <c r="Q7" s="19"/>
    </row>
    <row r="8" spans="1:19" ht="12.75" customHeight="1" x14ac:dyDescent="0.25">
      <c r="A8" s="5"/>
      <c r="B8" s="163" t="s">
        <v>53</v>
      </c>
      <c r="C8" s="327">
        <v>8</v>
      </c>
      <c r="D8" s="328">
        <v>125.35000000000001</v>
      </c>
      <c r="E8" s="329">
        <v>102.24650815999999</v>
      </c>
      <c r="F8" s="330">
        <v>-6.1220120521322352E-4</v>
      </c>
      <c r="G8" s="331">
        <v>371.67885700000204</v>
      </c>
      <c r="H8" s="330">
        <v>0.33582639361637373</v>
      </c>
      <c r="I8" s="332">
        <v>251.44304300000002</v>
      </c>
      <c r="J8" s="5"/>
      <c r="Q8" s="37"/>
    </row>
    <row r="9" spans="1:19" ht="14.25" customHeight="1" x14ac:dyDescent="0.25">
      <c r="A9" s="5"/>
      <c r="B9" s="163" t="s">
        <v>79</v>
      </c>
      <c r="C9" s="327">
        <v>103</v>
      </c>
      <c r="D9" s="328">
        <v>821.85</v>
      </c>
      <c r="E9" s="329">
        <v>41.383044249999998</v>
      </c>
      <c r="F9" s="330">
        <v>-1.321864850944501E-2</v>
      </c>
      <c r="G9" s="331">
        <v>178.108206</v>
      </c>
      <c r="H9" s="330">
        <v>0.20936472051276722</v>
      </c>
      <c r="I9" s="332">
        <v>121.26534599999999</v>
      </c>
      <c r="J9" s="5"/>
    </row>
    <row r="10" spans="1:19" ht="14.25" customHeight="1" x14ac:dyDescent="0.25">
      <c r="A10" s="5"/>
      <c r="B10" s="164" t="s">
        <v>68</v>
      </c>
      <c r="C10" s="333">
        <v>111</v>
      </c>
      <c r="D10" s="334">
        <v>947.2</v>
      </c>
      <c r="E10" s="335">
        <v>143.62955240999997</v>
      </c>
      <c r="F10" s="336">
        <v>-4.2773263171650361E-3</v>
      </c>
      <c r="G10" s="337">
        <v>549.78706300000204</v>
      </c>
      <c r="H10" s="336">
        <v>0.29205678706751415</v>
      </c>
      <c r="I10" s="338">
        <v>372.70838900000001</v>
      </c>
      <c r="J10" s="5"/>
    </row>
    <row r="11" spans="1:19" ht="5.25" customHeight="1" x14ac:dyDescent="0.25">
      <c r="A11" s="5"/>
      <c r="B11" s="165"/>
      <c r="C11" s="171"/>
      <c r="D11" s="79"/>
      <c r="E11" s="172"/>
      <c r="F11" s="86"/>
      <c r="G11" s="173"/>
      <c r="H11" s="86"/>
      <c r="I11" s="174"/>
      <c r="J11" s="5"/>
    </row>
    <row r="12" spans="1:19" ht="12.75" customHeight="1" x14ac:dyDescent="0.25">
      <c r="A12" s="5"/>
      <c r="B12" s="163" t="s">
        <v>13</v>
      </c>
      <c r="C12" s="327">
        <v>14</v>
      </c>
      <c r="D12" s="328">
        <v>150</v>
      </c>
      <c r="E12" s="329">
        <v>34.058911081000005</v>
      </c>
      <c r="F12" s="330">
        <v>2.6150302872747968E-2</v>
      </c>
      <c r="G12" s="331">
        <v>79.023467000000011</v>
      </c>
      <c r="H12" s="330">
        <v>0.29566930631446287</v>
      </c>
      <c r="I12" s="332">
        <v>62.331177389999993</v>
      </c>
      <c r="J12" s="5"/>
    </row>
    <row r="13" spans="1:19" ht="14.25" customHeight="1" x14ac:dyDescent="0.25">
      <c r="A13" s="5"/>
      <c r="B13" s="163" t="s">
        <v>67</v>
      </c>
      <c r="C13" s="327">
        <v>6</v>
      </c>
      <c r="D13" s="328">
        <v>474.3</v>
      </c>
      <c r="E13" s="329">
        <v>99.012000000000015</v>
      </c>
      <c r="F13" s="330">
        <v>2.9830254618072833E-2</v>
      </c>
      <c r="G13" s="331">
        <v>100.27600000000002</v>
      </c>
      <c r="H13" s="330">
        <v>0.30999575384020267</v>
      </c>
      <c r="I13" s="332">
        <v>97.98</v>
      </c>
      <c r="J13" s="5"/>
    </row>
    <row r="14" spans="1:19" ht="14.25" customHeight="1" x14ac:dyDescent="0.25">
      <c r="A14" s="5"/>
      <c r="B14" s="163" t="s">
        <v>99</v>
      </c>
      <c r="C14" s="327">
        <v>6</v>
      </c>
      <c r="D14" s="328">
        <v>29.2</v>
      </c>
      <c r="E14" s="329">
        <v>2.5946244300000001</v>
      </c>
      <c r="F14" s="330">
        <v>4.2256073415765484E-3</v>
      </c>
      <c r="G14" s="331">
        <v>26.729778</v>
      </c>
      <c r="H14" s="330">
        <v>0.31117284035702852</v>
      </c>
      <c r="I14" s="332">
        <v>14.287774479999999</v>
      </c>
      <c r="J14" s="5"/>
    </row>
    <row r="15" spans="1:19" ht="14.25" customHeight="1" x14ac:dyDescent="0.25">
      <c r="A15" s="5"/>
      <c r="B15" s="163" t="s">
        <v>70</v>
      </c>
      <c r="C15" s="327">
        <v>126</v>
      </c>
      <c r="D15" s="371">
        <v>1622.534434274</v>
      </c>
      <c r="E15" s="329">
        <v>45.059577470000001</v>
      </c>
      <c r="F15" s="330">
        <v>6.9621056107520979E-2</v>
      </c>
      <c r="G15" s="331">
        <v>92.834375999999992</v>
      </c>
      <c r="H15" s="330">
        <v>0.29280287270290956</v>
      </c>
      <c r="I15" s="332">
        <v>82.393010103528738</v>
      </c>
      <c r="J15" s="5"/>
    </row>
    <row r="16" spans="1:19" ht="14.25" customHeight="1" x14ac:dyDescent="0.25">
      <c r="A16" s="5"/>
      <c r="B16" s="163" t="s">
        <v>71</v>
      </c>
      <c r="C16" s="327">
        <v>404</v>
      </c>
      <c r="D16" s="371">
        <v>12016.85</v>
      </c>
      <c r="E16" s="329">
        <v>55.054323788999994</v>
      </c>
      <c r="F16" s="330">
        <v>3.0334166877954847E-2</v>
      </c>
      <c r="G16" s="331">
        <v>40.147877999999999</v>
      </c>
      <c r="H16" s="330">
        <v>0.28356912076526875</v>
      </c>
      <c r="I16" s="332">
        <v>44.09641259</v>
      </c>
      <c r="J16" s="5"/>
      <c r="S16" s="13"/>
    </row>
    <row r="17" spans="1:19" ht="14.25" customHeight="1" x14ac:dyDescent="0.25">
      <c r="A17" s="5"/>
      <c r="B17" s="163" t="s">
        <v>42</v>
      </c>
      <c r="C17" s="327">
        <v>151</v>
      </c>
      <c r="D17" s="371">
        <v>1076.01</v>
      </c>
      <c r="E17" s="329">
        <v>14.90515684</v>
      </c>
      <c r="F17" s="330">
        <v>-1.4205519145671652E-3</v>
      </c>
      <c r="G17" s="331">
        <v>39.393374000000001</v>
      </c>
      <c r="H17" s="330">
        <v>0.16521671381658287</v>
      </c>
      <c r="I17" s="332">
        <v>18.954678920000003</v>
      </c>
      <c r="J17" s="5"/>
      <c r="S17" s="13"/>
    </row>
    <row r="18" spans="1:19" ht="12.75" customHeight="1" x14ac:dyDescent="0.25">
      <c r="A18" s="5"/>
      <c r="B18" s="166"/>
      <c r="C18" s="175"/>
      <c r="D18" s="287"/>
      <c r="E18" s="288"/>
      <c r="F18" s="86"/>
      <c r="G18" s="177"/>
      <c r="H18" s="86"/>
      <c r="I18" s="178"/>
      <c r="J18" s="5"/>
    </row>
    <row r="19" spans="1:19" ht="15" customHeight="1" x14ac:dyDescent="0.3">
      <c r="A19" s="5"/>
      <c r="B19" s="179" t="s">
        <v>54</v>
      </c>
      <c r="C19" s="180">
        <v>818</v>
      </c>
      <c r="D19" s="182">
        <v>16316.094434274</v>
      </c>
      <c r="E19" s="182">
        <v>394.31414602000007</v>
      </c>
      <c r="F19" s="183">
        <v>1.9817425284480255E-2</v>
      </c>
      <c r="G19" s="185">
        <v>928.1919360000021</v>
      </c>
      <c r="H19" s="183">
        <v>0.28856272602302863</v>
      </c>
      <c r="I19" s="184">
        <v>692.75144248352876</v>
      </c>
      <c r="J19" s="5"/>
      <c r="S19" s="13"/>
    </row>
    <row r="20" spans="1:19" ht="12.5" customHeight="1" thickBot="1" x14ac:dyDescent="0.3">
      <c r="A20" s="5"/>
      <c r="B20" s="167"/>
      <c r="C20" s="168"/>
      <c r="D20" s="168"/>
      <c r="E20" s="169"/>
      <c r="F20" s="169"/>
      <c r="G20" s="168"/>
      <c r="H20" s="168"/>
      <c r="I20" s="170"/>
      <c r="J20" s="5"/>
    </row>
    <row r="21" spans="1:19" ht="11.25" customHeight="1" thickBot="1" x14ac:dyDescent="0.3">
      <c r="A21" s="76"/>
      <c r="B21" s="93"/>
      <c r="C21" s="92"/>
      <c r="D21" s="92"/>
      <c r="E21" s="153"/>
      <c r="F21" s="153"/>
      <c r="G21" s="92"/>
      <c r="H21" s="92"/>
      <c r="I21" s="92"/>
      <c r="J21" s="76"/>
    </row>
    <row r="22" spans="1:19" ht="17.25" customHeight="1" x14ac:dyDescent="0.3">
      <c r="A22" s="76"/>
      <c r="B22" s="402" t="s">
        <v>84</v>
      </c>
      <c r="C22" s="404" t="s">
        <v>0</v>
      </c>
      <c r="D22" s="404" t="s">
        <v>1</v>
      </c>
      <c r="E22" s="406" t="s">
        <v>18</v>
      </c>
      <c r="F22" s="161" t="s">
        <v>135</v>
      </c>
      <c r="G22" s="404" t="s">
        <v>26</v>
      </c>
      <c r="H22" s="161" t="s">
        <v>135</v>
      </c>
      <c r="I22" s="400" t="s">
        <v>17</v>
      </c>
      <c r="J22" s="76"/>
    </row>
    <row r="23" spans="1:19" ht="15.75" customHeight="1" x14ac:dyDescent="0.25">
      <c r="A23" s="76"/>
      <c r="B23" s="403"/>
      <c r="C23" s="405"/>
      <c r="D23" s="405"/>
      <c r="E23" s="407"/>
      <c r="F23" s="162" t="s">
        <v>136</v>
      </c>
      <c r="G23" s="405"/>
      <c r="H23" s="162" t="s">
        <v>136</v>
      </c>
      <c r="I23" s="401"/>
      <c r="J23" s="76"/>
    </row>
    <row r="24" spans="1:19" ht="5.25" customHeight="1" x14ac:dyDescent="0.25">
      <c r="A24" s="76"/>
      <c r="B24" s="186"/>
      <c r="C24" s="187"/>
      <c r="D24" s="187"/>
      <c r="E24" s="188"/>
      <c r="F24" s="162"/>
      <c r="G24" s="187"/>
      <c r="H24" s="162"/>
      <c r="I24" s="189"/>
      <c r="J24" s="76"/>
    </row>
    <row r="25" spans="1:19" ht="14.25" customHeight="1" x14ac:dyDescent="0.25">
      <c r="A25" s="76"/>
      <c r="B25" s="163" t="s">
        <v>67</v>
      </c>
      <c r="C25" s="327">
        <v>1</v>
      </c>
      <c r="D25" s="371">
        <v>41.5</v>
      </c>
      <c r="E25" s="372" t="s">
        <v>85</v>
      </c>
      <c r="F25" s="330" t="s">
        <v>28</v>
      </c>
      <c r="G25" s="331">
        <v>0.20799999999999999</v>
      </c>
      <c r="H25" s="330">
        <v>-1.4218009478672999E-2</v>
      </c>
      <c r="I25" s="373" t="s">
        <v>85</v>
      </c>
      <c r="J25" s="76"/>
    </row>
    <row r="26" spans="1:19" ht="14.25" customHeight="1" x14ac:dyDescent="0.25">
      <c r="A26" s="76"/>
      <c r="B26" s="163" t="s">
        <v>71</v>
      </c>
      <c r="C26" s="327">
        <v>23</v>
      </c>
      <c r="D26" s="371">
        <v>919</v>
      </c>
      <c r="E26" s="329">
        <v>1.8349503</v>
      </c>
      <c r="F26" s="330">
        <v>1.9429519567354597E-2</v>
      </c>
      <c r="G26" s="331">
        <v>0.45052300000000001</v>
      </c>
      <c r="H26" s="330">
        <v>0.25820163152911862</v>
      </c>
      <c r="I26" s="332">
        <v>1.06084541</v>
      </c>
      <c r="J26" s="76"/>
    </row>
    <row r="27" spans="1:19" ht="8.25" customHeight="1" x14ac:dyDescent="0.25">
      <c r="A27" s="76"/>
      <c r="B27" s="166"/>
      <c r="C27" s="175"/>
      <c r="D27" s="156"/>
      <c r="E27" s="176"/>
      <c r="F27" s="86"/>
      <c r="G27" s="177"/>
      <c r="H27" s="86"/>
      <c r="I27" s="178"/>
      <c r="J27" s="76"/>
    </row>
    <row r="28" spans="1:19" ht="15" customHeight="1" x14ac:dyDescent="0.3">
      <c r="A28" s="76"/>
      <c r="B28" s="179" t="s">
        <v>54</v>
      </c>
      <c r="C28" s="180">
        <v>24</v>
      </c>
      <c r="D28" s="181">
        <v>960.5</v>
      </c>
      <c r="E28" s="182">
        <v>1.8349503</v>
      </c>
      <c r="F28" s="183">
        <v>1.9429519567354597E-2</v>
      </c>
      <c r="G28" s="181">
        <v>0.65852299999999997</v>
      </c>
      <c r="H28" s="183">
        <v>0.42458507839811699</v>
      </c>
      <c r="I28" s="184">
        <v>1.06084541</v>
      </c>
      <c r="J28" s="76"/>
    </row>
    <row r="29" spans="1:19" ht="11.75" customHeight="1" thickBot="1" x14ac:dyDescent="0.3">
      <c r="A29" s="76"/>
      <c r="B29" s="190"/>
      <c r="C29" s="168"/>
      <c r="D29" s="168"/>
      <c r="E29" s="169"/>
      <c r="F29" s="169"/>
      <c r="G29" s="168"/>
      <c r="H29" s="168"/>
      <c r="I29" s="170"/>
      <c r="J29" s="76"/>
    </row>
    <row r="30" spans="1:19" ht="12" customHeight="1" x14ac:dyDescent="0.25">
      <c r="A30" s="76"/>
      <c r="B30" s="113"/>
      <c r="C30" s="113"/>
      <c r="D30" s="113"/>
      <c r="E30" s="113"/>
      <c r="F30" s="113"/>
      <c r="G30" s="113"/>
      <c r="H30" s="113"/>
      <c r="I30" s="113"/>
      <c r="J30" s="76"/>
    </row>
    <row r="31" spans="1:19" ht="17.149999999999999" customHeight="1" x14ac:dyDescent="0.3">
      <c r="A31" s="76"/>
      <c r="B31" s="191" t="s">
        <v>86</v>
      </c>
      <c r="C31" s="192">
        <v>841</v>
      </c>
      <c r="D31" s="193">
        <v>17276.594434274</v>
      </c>
      <c r="E31" s="193">
        <v>396.14909632000007</v>
      </c>
      <c r="F31" s="194">
        <v>1.9815627836732089E-2</v>
      </c>
      <c r="G31" s="195">
        <v>928.85045900000205</v>
      </c>
      <c r="H31" s="194">
        <v>0.28864995926288223</v>
      </c>
      <c r="I31" s="196">
        <v>693.81228789352872</v>
      </c>
      <c r="J31" s="76"/>
    </row>
    <row r="32" spans="1:19" ht="17.25" customHeight="1" x14ac:dyDescent="0.3">
      <c r="A32" s="76"/>
      <c r="B32" s="105" t="s">
        <v>87</v>
      </c>
      <c r="C32" s="106"/>
      <c r="D32" s="107"/>
      <c r="E32" s="107"/>
      <c r="F32" s="108"/>
      <c r="G32" s="109"/>
      <c r="H32" s="110"/>
      <c r="I32" s="111" t="s">
        <v>88</v>
      </c>
      <c r="J32" s="76"/>
    </row>
    <row r="33" spans="1:18" ht="17.25" customHeight="1" x14ac:dyDescent="0.25">
      <c r="A33" s="76"/>
      <c r="B33" s="76"/>
      <c r="C33" s="76"/>
      <c r="D33" s="76"/>
      <c r="E33" s="104"/>
      <c r="F33" s="104"/>
      <c r="G33" s="112"/>
      <c r="H33" s="76"/>
      <c r="I33" s="76"/>
      <c r="J33" s="76"/>
    </row>
    <row r="34" spans="1:18" ht="17.25" customHeight="1" x14ac:dyDescent="0.25">
      <c r="A34" s="76"/>
      <c r="B34" s="76"/>
      <c r="C34" s="285"/>
      <c r="D34" s="286"/>
      <c r="E34" s="286"/>
      <c r="F34" s="104"/>
      <c r="G34" s="112"/>
      <c r="H34" s="76"/>
      <c r="I34" s="76"/>
      <c r="J34" s="76"/>
      <c r="O34" s="14"/>
    </row>
    <row r="35" spans="1:18" ht="17.25" customHeight="1" x14ac:dyDescent="0.25">
      <c r="A35" s="76"/>
      <c r="B35" s="76"/>
      <c r="C35" s="285"/>
      <c r="D35" s="285"/>
      <c r="E35" s="285"/>
      <c r="F35" s="285"/>
      <c r="G35" s="286"/>
      <c r="H35" s="285"/>
      <c r="I35" s="285"/>
      <c r="J35" s="76"/>
    </row>
    <row r="36" spans="1:18" ht="17.25" customHeight="1" x14ac:dyDescent="0.25">
      <c r="A36" s="76"/>
      <c r="E36"/>
      <c r="F36"/>
    </row>
    <row r="37" spans="1:18" ht="17.25" customHeight="1" x14ac:dyDescent="0.25">
      <c r="A37" s="76"/>
      <c r="E37"/>
      <c r="F37"/>
    </row>
    <row r="38" spans="1:18" ht="17.25" customHeight="1" x14ac:dyDescent="0.25">
      <c r="A38" s="76"/>
      <c r="E38"/>
      <c r="F38"/>
    </row>
    <row r="39" spans="1:18" ht="17.25" customHeight="1" x14ac:dyDescent="0.25">
      <c r="A39" s="76"/>
      <c r="E39"/>
      <c r="F39"/>
    </row>
    <row r="40" spans="1:18" ht="17.25" customHeight="1" x14ac:dyDescent="0.25">
      <c r="A40" s="76"/>
      <c r="E40"/>
      <c r="F40"/>
    </row>
    <row r="41" spans="1:18" x14ac:dyDescent="0.25">
      <c r="A41" s="76"/>
      <c r="E41"/>
      <c r="F41"/>
    </row>
    <row r="42" spans="1:18" ht="11.25" customHeight="1" x14ac:dyDescent="0.25">
      <c r="E42"/>
      <c r="F42"/>
    </row>
    <row r="43" spans="1:18" x14ac:dyDescent="0.25">
      <c r="E43"/>
      <c r="F43"/>
    </row>
    <row r="44" spans="1:18" x14ac:dyDescent="0.25">
      <c r="E44"/>
      <c r="F44"/>
    </row>
    <row r="45" spans="1:18" x14ac:dyDescent="0.25">
      <c r="E45"/>
      <c r="F45"/>
    </row>
    <row r="46" spans="1:18" x14ac:dyDescent="0.25">
      <c r="E46"/>
      <c r="F46"/>
      <c r="O46" s="19"/>
    </row>
    <row r="47" spans="1:18" x14ac:dyDescent="0.25">
      <c r="E47"/>
      <c r="F47"/>
      <c r="O47" s="19"/>
      <c r="P47" s="75"/>
      <c r="Q47" s="74"/>
      <c r="R47" s="74"/>
    </row>
    <row r="48" spans="1:18" x14ac:dyDescent="0.25">
      <c r="E48"/>
      <c r="F48"/>
      <c r="O48" s="19"/>
      <c r="P48" s="14"/>
    </row>
    <row r="49" spans="5:16" x14ac:dyDescent="0.25">
      <c r="E49"/>
      <c r="F49"/>
      <c r="O49" s="25"/>
    </row>
    <row r="50" spans="5:16" x14ac:dyDescent="0.25">
      <c r="E50"/>
      <c r="F50"/>
      <c r="O50" s="25"/>
    </row>
    <row r="51" spans="5:16" x14ac:dyDescent="0.25">
      <c r="E51"/>
      <c r="F51"/>
      <c r="O51" s="26"/>
    </row>
    <row r="52" spans="5:16" x14ac:dyDescent="0.25">
      <c r="E52"/>
      <c r="F52"/>
    </row>
    <row r="53" spans="5:16" x14ac:dyDescent="0.25">
      <c r="E53"/>
      <c r="F53"/>
      <c r="P53" s="14"/>
    </row>
    <row r="54" spans="5:16" x14ac:dyDescent="0.25">
      <c r="E54"/>
      <c r="F54"/>
      <c r="P54" s="14"/>
    </row>
    <row r="55" spans="5:16" x14ac:dyDescent="0.25">
      <c r="E55"/>
      <c r="F55"/>
    </row>
    <row r="56" spans="5:16" x14ac:dyDescent="0.25">
      <c r="E56"/>
      <c r="F56"/>
    </row>
    <row r="57" spans="5:16" x14ac:dyDescent="0.25">
      <c r="E57"/>
      <c r="F57"/>
    </row>
    <row r="58" spans="5:16" x14ac:dyDescent="0.25">
      <c r="E58"/>
      <c r="F58"/>
    </row>
    <row r="59" spans="5:16" x14ac:dyDescent="0.25">
      <c r="E59"/>
      <c r="F59"/>
    </row>
    <row r="60" spans="5:16" x14ac:dyDescent="0.25">
      <c r="E60"/>
      <c r="F60"/>
    </row>
    <row r="61" spans="5:16" x14ac:dyDescent="0.25">
      <c r="E61"/>
      <c r="F61"/>
    </row>
    <row r="62" spans="5:16" x14ac:dyDescent="0.25">
      <c r="E62"/>
      <c r="F62"/>
    </row>
    <row r="63" spans="5:16" x14ac:dyDescent="0.25">
      <c r="E63"/>
      <c r="F63"/>
    </row>
    <row r="64" spans="5:16" x14ac:dyDescent="0.25">
      <c r="E64"/>
      <c r="F64"/>
    </row>
    <row r="65" spans="1:6" x14ac:dyDescent="0.25">
      <c r="E65"/>
      <c r="F65"/>
    </row>
    <row r="66" spans="1:6" x14ac:dyDescent="0.25">
      <c r="E66"/>
      <c r="F66"/>
    </row>
    <row r="67" spans="1:6" x14ac:dyDescent="0.25">
      <c r="E67"/>
      <c r="F67"/>
    </row>
    <row r="68" spans="1:6" x14ac:dyDescent="0.25">
      <c r="E68"/>
      <c r="F68"/>
    </row>
    <row r="69" spans="1:6" x14ac:dyDescent="0.25">
      <c r="E69"/>
      <c r="F69"/>
    </row>
    <row r="70" spans="1:6" x14ac:dyDescent="0.25">
      <c r="E70"/>
      <c r="F70"/>
    </row>
    <row r="71" spans="1:6" x14ac:dyDescent="0.25">
      <c r="E71"/>
      <c r="F71"/>
    </row>
    <row r="72" spans="1:6" x14ac:dyDescent="0.25">
      <c r="E72"/>
      <c r="F72"/>
    </row>
    <row r="73" spans="1:6" x14ac:dyDescent="0.25">
      <c r="E73"/>
      <c r="F73"/>
    </row>
    <row r="74" spans="1:6" x14ac:dyDescent="0.25">
      <c r="E74"/>
      <c r="F74"/>
    </row>
    <row r="75" spans="1:6" x14ac:dyDescent="0.25">
      <c r="E75"/>
      <c r="F75"/>
    </row>
    <row r="76" spans="1:6" x14ac:dyDescent="0.25">
      <c r="E76"/>
      <c r="F76"/>
    </row>
    <row r="77" spans="1:6" x14ac:dyDescent="0.25">
      <c r="E77"/>
      <c r="F77"/>
    </row>
    <row r="78" spans="1:6" x14ac:dyDescent="0.25">
      <c r="E78"/>
      <c r="F78"/>
    </row>
    <row r="79" spans="1:6" x14ac:dyDescent="0.25">
      <c r="A79" s="32"/>
      <c r="E79"/>
      <c r="F79"/>
    </row>
    <row r="80" spans="1:6" x14ac:dyDescent="0.25">
      <c r="A80" s="32"/>
      <c r="E80"/>
      <c r="F80"/>
    </row>
    <row r="81" spans="1:6" x14ac:dyDescent="0.25">
      <c r="A81" s="32"/>
      <c r="E81"/>
      <c r="F81"/>
    </row>
    <row r="82" spans="1:6" x14ac:dyDescent="0.25">
      <c r="A82" s="32"/>
      <c r="E82"/>
      <c r="F82"/>
    </row>
    <row r="83" spans="1:6" x14ac:dyDescent="0.25">
      <c r="A83" s="32"/>
      <c r="E83"/>
      <c r="F83"/>
    </row>
    <row r="84" spans="1:6" x14ac:dyDescent="0.25">
      <c r="A84" s="32"/>
      <c r="E84"/>
      <c r="F84"/>
    </row>
    <row r="85" spans="1:6" x14ac:dyDescent="0.25">
      <c r="A85" s="32"/>
      <c r="E85"/>
      <c r="F85"/>
    </row>
    <row r="86" spans="1:6" x14ac:dyDescent="0.25">
      <c r="A86" s="32"/>
      <c r="E86"/>
      <c r="F86"/>
    </row>
    <row r="87" spans="1:6" x14ac:dyDescent="0.25">
      <c r="A87" s="32"/>
      <c r="E87"/>
      <c r="F87"/>
    </row>
    <row r="88" spans="1:6" x14ac:dyDescent="0.25">
      <c r="A88" s="32"/>
      <c r="E88"/>
      <c r="F88"/>
    </row>
    <row r="89" spans="1:6" x14ac:dyDescent="0.25">
      <c r="A89" s="32"/>
      <c r="E89"/>
      <c r="F89"/>
    </row>
    <row r="90" spans="1:6" x14ac:dyDescent="0.25">
      <c r="A90" s="32"/>
      <c r="E90"/>
      <c r="F90"/>
    </row>
    <row r="91" spans="1:6" x14ac:dyDescent="0.25">
      <c r="A91" s="32"/>
      <c r="E91"/>
      <c r="F91"/>
    </row>
    <row r="92" spans="1:6" x14ac:dyDescent="0.25">
      <c r="A92" s="32"/>
      <c r="E92"/>
      <c r="F92"/>
    </row>
    <row r="93" spans="1:6" x14ac:dyDescent="0.25">
      <c r="A93" s="32"/>
      <c r="E93"/>
      <c r="F93"/>
    </row>
    <row r="94" spans="1:6" x14ac:dyDescent="0.25">
      <c r="A94" s="32"/>
      <c r="E94"/>
      <c r="F94"/>
    </row>
    <row r="95" spans="1:6" x14ac:dyDescent="0.25">
      <c r="A95" s="32"/>
      <c r="E95"/>
      <c r="F95"/>
    </row>
    <row r="96" spans="1:6" x14ac:dyDescent="0.25">
      <c r="A96" s="32"/>
      <c r="E96"/>
      <c r="F96"/>
    </row>
    <row r="97" spans="1:10" x14ac:dyDescent="0.25">
      <c r="A97" s="32"/>
      <c r="E97"/>
      <c r="F97"/>
    </row>
    <row r="98" spans="1:10" x14ac:dyDescent="0.25">
      <c r="A98" s="32"/>
      <c r="E98"/>
      <c r="F98"/>
    </row>
    <row r="99" spans="1:10" x14ac:dyDescent="0.25">
      <c r="A99" s="32"/>
      <c r="E99"/>
      <c r="F99"/>
    </row>
    <row r="100" spans="1:10" x14ac:dyDescent="0.25">
      <c r="A100" s="32"/>
      <c r="E100"/>
      <c r="F100"/>
    </row>
    <row r="101" spans="1:10" x14ac:dyDescent="0.25">
      <c r="A101" s="32"/>
      <c r="B101" s="32"/>
      <c r="C101" s="32"/>
      <c r="D101" s="32"/>
      <c r="E101" s="46"/>
      <c r="F101" s="46"/>
      <c r="G101" s="32"/>
      <c r="H101" s="32"/>
      <c r="I101" s="32"/>
      <c r="J101" s="32"/>
    </row>
  </sheetData>
  <mergeCells count="12">
    <mergeCell ref="B6:B7"/>
    <mergeCell ref="I6:I7"/>
    <mergeCell ref="D6:D7"/>
    <mergeCell ref="C6:C7"/>
    <mergeCell ref="E6:E7"/>
    <mergeCell ref="G6:G7"/>
    <mergeCell ref="I22:I23"/>
    <mergeCell ref="B22:B23"/>
    <mergeCell ref="C22:C23"/>
    <mergeCell ref="D22:D23"/>
    <mergeCell ref="E22:E23"/>
    <mergeCell ref="G22:G23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U106"/>
  <sheetViews>
    <sheetView showGridLines="0" zoomScale="90" zoomScaleNormal="90" workbookViewId="0">
      <selection activeCell="R15" sqref="R15"/>
    </sheetView>
  </sheetViews>
  <sheetFormatPr baseColWidth="10" defaultColWidth="9.08984375" defaultRowHeight="12.5" x14ac:dyDescent="0.25"/>
  <cols>
    <col min="1" max="1" width="4.08984375" customWidth="1"/>
    <col min="2" max="2" width="3.36328125" customWidth="1"/>
    <col min="3" max="3" width="31.36328125" customWidth="1"/>
    <col min="4" max="4" width="13.08984375" customWidth="1"/>
    <col min="5" max="5" width="17.36328125" customWidth="1"/>
    <col min="6" max="6" width="16" customWidth="1"/>
    <col min="7" max="7" width="16.36328125" customWidth="1"/>
    <col min="8" max="8" width="18.08984375" customWidth="1"/>
    <col min="9" max="9" width="14.1796875" customWidth="1"/>
    <col min="10" max="10" width="17.90625" bestFit="1" customWidth="1"/>
    <col min="11" max="11" width="14.6328125" customWidth="1"/>
    <col min="12" max="12" width="15.90625" customWidth="1"/>
    <col min="13" max="13" width="9.08984375" style="21"/>
    <col min="14" max="14" width="12" style="21" customWidth="1"/>
    <col min="15" max="15" width="16.453125" style="21" customWidth="1"/>
    <col min="16" max="16" width="9.08984375" style="21"/>
    <col min="17" max="17" width="14.6328125" style="21" customWidth="1"/>
    <col min="18" max="21" width="9.08984375" style="21"/>
  </cols>
  <sheetData>
    <row r="1" spans="1:21" x14ac:dyDescent="0.25">
      <c r="A1" s="30"/>
      <c r="B1" s="30"/>
      <c r="C1" s="30"/>
      <c r="D1" s="30"/>
      <c r="F1" s="30"/>
      <c r="G1" s="41"/>
      <c r="H1" s="1"/>
      <c r="I1" s="30"/>
      <c r="J1" s="42"/>
      <c r="K1" s="33"/>
      <c r="L1" s="33"/>
      <c r="S1"/>
      <c r="T1"/>
      <c r="U1"/>
    </row>
    <row r="2" spans="1:21" ht="13" x14ac:dyDescent="0.3">
      <c r="A2" s="30"/>
      <c r="B2" s="30"/>
      <c r="C2" s="158"/>
      <c r="D2" s="82" t="s">
        <v>140</v>
      </c>
      <c r="E2" s="82"/>
      <c r="F2" s="30"/>
      <c r="G2" s="41"/>
      <c r="H2" s="1"/>
      <c r="I2" s="30"/>
      <c r="J2" s="30"/>
      <c r="K2" s="33"/>
      <c r="L2" s="33"/>
      <c r="S2"/>
      <c r="T2"/>
      <c r="U2"/>
    </row>
    <row r="3" spans="1:21" ht="12" customHeight="1" x14ac:dyDescent="0.25">
      <c r="A3" s="1"/>
      <c r="B3" s="1"/>
      <c r="C3" s="1"/>
      <c r="D3" s="16"/>
      <c r="E3" s="30"/>
      <c r="F3" s="1"/>
      <c r="G3" s="41"/>
      <c r="H3" s="1"/>
      <c r="I3" s="41"/>
      <c r="J3" s="30"/>
      <c r="K3" s="33"/>
      <c r="L3" s="33"/>
      <c r="S3"/>
      <c r="T3"/>
      <c r="U3"/>
    </row>
    <row r="4" spans="1:21" ht="18.75" customHeight="1" x14ac:dyDescent="0.35">
      <c r="A4" s="1"/>
      <c r="B4" s="7" t="s">
        <v>137</v>
      </c>
      <c r="C4" s="7"/>
      <c r="D4" s="17"/>
      <c r="E4" s="45"/>
      <c r="F4" s="1"/>
      <c r="G4" s="1"/>
      <c r="H4" s="1"/>
      <c r="I4" s="41"/>
      <c r="J4" s="30"/>
      <c r="K4" s="33"/>
      <c r="L4" s="33"/>
      <c r="S4"/>
      <c r="T4"/>
      <c r="U4"/>
    </row>
    <row r="5" spans="1:21" ht="8.25" customHeight="1" x14ac:dyDescent="0.35">
      <c r="A5" s="1"/>
      <c r="B5" s="2"/>
      <c r="C5" s="3"/>
      <c r="D5" s="17"/>
      <c r="E5" s="45"/>
      <c r="F5" s="1"/>
      <c r="G5" s="1"/>
      <c r="H5" s="1"/>
      <c r="I5" s="41"/>
      <c r="J5" s="30"/>
      <c r="K5" s="33"/>
      <c r="L5" s="33"/>
      <c r="S5"/>
      <c r="T5"/>
      <c r="U5"/>
    </row>
    <row r="6" spans="1:21" ht="15.5" x14ac:dyDescent="0.35">
      <c r="A6" s="1"/>
      <c r="B6" s="114" t="s">
        <v>10</v>
      </c>
      <c r="C6" s="3"/>
      <c r="D6" s="17"/>
      <c r="E6" s="45"/>
      <c r="F6" s="1"/>
      <c r="G6" s="1"/>
      <c r="H6" s="1"/>
      <c r="I6" s="41"/>
      <c r="J6" s="30"/>
      <c r="K6" s="33"/>
      <c r="L6" s="33"/>
      <c r="S6"/>
      <c r="T6"/>
      <c r="U6"/>
    </row>
    <row r="7" spans="1:21" ht="7.5" customHeight="1" thickBot="1" x14ac:dyDescent="0.3">
      <c r="A7" s="1"/>
      <c r="B7" s="1"/>
      <c r="C7" s="1"/>
      <c r="D7" s="16"/>
      <c r="E7" s="1"/>
      <c r="F7" s="1"/>
      <c r="G7" s="1"/>
      <c r="H7" s="1"/>
      <c r="I7" s="1"/>
      <c r="J7" s="30"/>
      <c r="K7" s="33"/>
      <c r="L7" s="33"/>
      <c r="N7"/>
      <c r="O7"/>
      <c r="P7"/>
      <c r="Q7"/>
      <c r="S7"/>
      <c r="T7"/>
      <c r="U7"/>
    </row>
    <row r="8" spans="1:21" ht="12.75" customHeight="1" x14ac:dyDescent="0.3">
      <c r="A8" s="1"/>
      <c r="B8" s="197"/>
      <c r="C8" s="420"/>
      <c r="D8" s="416" t="s">
        <v>0</v>
      </c>
      <c r="E8" s="418" t="s">
        <v>1</v>
      </c>
      <c r="F8" s="418" t="s">
        <v>8</v>
      </c>
      <c r="G8" s="418" t="s">
        <v>9</v>
      </c>
      <c r="H8" s="414" t="s">
        <v>69</v>
      </c>
      <c r="I8" s="412" t="s">
        <v>141</v>
      </c>
      <c r="J8" s="418" t="s">
        <v>29</v>
      </c>
      <c r="K8" s="412" t="s">
        <v>141</v>
      </c>
      <c r="L8" s="198" t="s">
        <v>49</v>
      </c>
      <c r="N8"/>
      <c r="O8"/>
      <c r="P8"/>
      <c r="Q8"/>
      <c r="S8"/>
      <c r="T8"/>
      <c r="U8"/>
    </row>
    <row r="9" spans="1:21" ht="18.75" customHeight="1" x14ac:dyDescent="0.3">
      <c r="A9" s="1"/>
      <c r="B9" s="199"/>
      <c r="C9" s="421"/>
      <c r="D9" s="417"/>
      <c r="E9" s="415"/>
      <c r="F9" s="415"/>
      <c r="G9" s="415"/>
      <c r="H9" s="415"/>
      <c r="I9" s="413"/>
      <c r="J9" s="419"/>
      <c r="K9" s="413"/>
      <c r="L9" s="200" t="s">
        <v>48</v>
      </c>
      <c r="N9"/>
      <c r="O9"/>
      <c r="P9"/>
      <c r="Q9"/>
      <c r="S9"/>
      <c r="T9"/>
      <c r="U9"/>
    </row>
    <row r="10" spans="1:21" ht="14" x14ac:dyDescent="0.3">
      <c r="A10" s="1"/>
      <c r="B10" s="201"/>
      <c r="C10" s="202"/>
      <c r="D10" s="240"/>
      <c r="E10" s="207"/>
      <c r="F10" s="242"/>
      <c r="G10" s="211"/>
      <c r="H10" s="91"/>
      <c r="I10" s="215"/>
      <c r="J10" s="137"/>
      <c r="K10" s="215"/>
      <c r="L10" s="138"/>
      <c r="N10"/>
      <c r="O10"/>
      <c r="P10"/>
      <c r="Q10"/>
      <c r="S10"/>
      <c r="T10"/>
      <c r="U10"/>
    </row>
    <row r="11" spans="1:21" ht="14" x14ac:dyDescent="0.3">
      <c r="A11" s="1"/>
      <c r="B11" s="201"/>
      <c r="C11" s="203"/>
      <c r="D11" s="240"/>
      <c r="E11" s="207"/>
      <c r="F11" s="242"/>
      <c r="G11" s="211"/>
      <c r="H11" s="91"/>
      <c r="I11" s="215"/>
      <c r="J11" s="137"/>
      <c r="K11" s="215"/>
      <c r="L11" s="138"/>
      <c r="N11"/>
      <c r="O11"/>
      <c r="P11"/>
      <c r="Q11"/>
      <c r="R11"/>
      <c r="S11"/>
      <c r="T11"/>
      <c r="U11"/>
    </row>
    <row r="12" spans="1:21" ht="14" x14ac:dyDescent="0.3">
      <c r="A12" s="1"/>
      <c r="B12" s="204"/>
      <c r="C12" s="202" t="s">
        <v>11</v>
      </c>
      <c r="D12" s="241"/>
      <c r="E12" s="208"/>
      <c r="F12" s="243"/>
      <c r="G12" s="212"/>
      <c r="H12" s="88"/>
      <c r="I12" s="215"/>
      <c r="J12" s="94"/>
      <c r="K12" s="215"/>
      <c r="L12" s="139"/>
      <c r="M12"/>
      <c r="N12"/>
      <c r="O12"/>
      <c r="P12"/>
      <c r="Q12"/>
      <c r="R12"/>
      <c r="S12"/>
      <c r="T12"/>
      <c r="U12"/>
    </row>
    <row r="13" spans="1:21" ht="14" x14ac:dyDescent="0.3">
      <c r="A13" s="1"/>
      <c r="B13" s="201"/>
      <c r="C13" s="205" t="s">
        <v>104</v>
      </c>
      <c r="D13" s="241"/>
      <c r="E13" s="209">
        <v>20.2</v>
      </c>
      <c r="F13" s="324">
        <v>30</v>
      </c>
      <c r="G13" s="213">
        <v>21</v>
      </c>
      <c r="H13" s="318">
        <v>20.2106903</v>
      </c>
      <c r="I13" s="215">
        <v>6.5907051994124636E-3</v>
      </c>
      <c r="J13" s="145">
        <v>99.226649370085184</v>
      </c>
      <c r="K13" s="215">
        <v>0.34680858863830361</v>
      </c>
      <c r="L13" s="140"/>
      <c r="M13"/>
      <c r="N13"/>
      <c r="O13"/>
      <c r="P13"/>
      <c r="Q13"/>
      <c r="R13"/>
      <c r="S13"/>
      <c r="T13"/>
      <c r="U13"/>
    </row>
    <row r="14" spans="1:21" ht="14" x14ac:dyDescent="0.3">
      <c r="A14" s="1"/>
      <c r="B14" s="201"/>
      <c r="C14" s="203" t="s">
        <v>105</v>
      </c>
      <c r="D14" s="241"/>
      <c r="E14" s="209">
        <v>12.8</v>
      </c>
      <c r="F14" s="324">
        <v>18</v>
      </c>
      <c r="G14" s="213">
        <v>18</v>
      </c>
      <c r="H14" s="318">
        <v>11.731594189999999</v>
      </c>
      <c r="I14" s="215">
        <v>-4.5038864432415861E-3</v>
      </c>
      <c r="J14" s="145">
        <v>41.367131444680339</v>
      </c>
      <c r="K14" s="215">
        <v>0.32131073674650806</v>
      </c>
      <c r="L14" s="140"/>
      <c r="M14"/>
      <c r="N14"/>
      <c r="O14"/>
      <c r="P14"/>
      <c r="Q14"/>
      <c r="R14"/>
      <c r="S14"/>
      <c r="T14"/>
      <c r="U14"/>
    </row>
    <row r="15" spans="1:21" ht="14" x14ac:dyDescent="0.3">
      <c r="A15" s="1"/>
      <c r="B15" s="201"/>
      <c r="C15" s="203" t="s">
        <v>106</v>
      </c>
      <c r="D15" s="241"/>
      <c r="E15" s="209">
        <v>17.8</v>
      </c>
      <c r="F15" s="324">
        <v>26</v>
      </c>
      <c r="G15" s="213">
        <v>18</v>
      </c>
      <c r="H15" s="318">
        <v>15.397113859999999</v>
      </c>
      <c r="I15" s="215">
        <v>-1.8449914596721767E-2</v>
      </c>
      <c r="J15" s="145">
        <v>70.854021168312016</v>
      </c>
      <c r="K15" s="215">
        <v>0.40579347624072076</v>
      </c>
      <c r="L15" s="140"/>
      <c r="M15"/>
      <c r="N15"/>
      <c r="O15"/>
      <c r="P15"/>
      <c r="Q15"/>
      <c r="R15"/>
      <c r="S15"/>
      <c r="T15"/>
      <c r="U15"/>
    </row>
    <row r="16" spans="1:21" ht="14" x14ac:dyDescent="0.3">
      <c r="A16" s="1"/>
      <c r="B16" s="201"/>
      <c r="C16" s="203" t="s">
        <v>109</v>
      </c>
      <c r="D16" s="241"/>
      <c r="E16" s="209">
        <v>16.5</v>
      </c>
      <c r="F16" s="324">
        <v>22</v>
      </c>
      <c r="G16" s="213">
        <v>15</v>
      </c>
      <c r="H16" s="318">
        <v>13.238019359999999</v>
      </c>
      <c r="I16" s="215">
        <v>1.2869449291489707E-2</v>
      </c>
      <c r="J16" s="145">
        <v>49.096042683566317</v>
      </c>
      <c r="K16" s="215">
        <v>0.44186521689577907</v>
      </c>
      <c r="L16" s="140"/>
      <c r="M16"/>
      <c r="N16"/>
      <c r="O16"/>
      <c r="P16"/>
      <c r="Q16"/>
      <c r="R16"/>
      <c r="S16"/>
      <c r="T16"/>
      <c r="U16"/>
    </row>
    <row r="17" spans="1:21" ht="14" x14ac:dyDescent="0.3">
      <c r="A17" s="1"/>
      <c r="B17" s="201"/>
      <c r="C17" s="203" t="s">
        <v>110</v>
      </c>
      <c r="D17" s="241"/>
      <c r="E17" s="209">
        <v>18.600000000000001</v>
      </c>
      <c r="F17" s="324">
        <v>27</v>
      </c>
      <c r="G17" s="213">
        <v>23</v>
      </c>
      <c r="H17" s="318">
        <v>18.61157974</v>
      </c>
      <c r="I17" s="215">
        <v>-4.2278060850469971E-2</v>
      </c>
      <c r="J17" s="145">
        <v>87.473427067428062</v>
      </c>
      <c r="K17" s="215">
        <v>0.23110452190644845</v>
      </c>
      <c r="L17" s="140"/>
      <c r="M17"/>
      <c r="N17"/>
      <c r="O17"/>
      <c r="P17"/>
      <c r="Q17"/>
      <c r="R17"/>
      <c r="S17"/>
      <c r="T17"/>
      <c r="U17"/>
    </row>
    <row r="18" spans="1:21" ht="14" x14ac:dyDescent="0.3">
      <c r="A18" s="1"/>
      <c r="B18" s="201"/>
      <c r="C18" s="203" t="s">
        <v>111</v>
      </c>
      <c r="D18" s="241"/>
      <c r="E18" s="209">
        <v>10.4</v>
      </c>
      <c r="F18" s="324">
        <v>12</v>
      </c>
      <c r="G18" s="213">
        <v>20</v>
      </c>
      <c r="H18" s="318">
        <v>7.7866425000000001</v>
      </c>
      <c r="I18" s="215">
        <v>2.5743023009217998E-2</v>
      </c>
      <c r="J18" s="145">
        <v>8.9405300867725099</v>
      </c>
      <c r="K18" s="215">
        <v>0.20991040383744997</v>
      </c>
      <c r="L18" s="140"/>
      <c r="M18"/>
      <c r="N18"/>
      <c r="O18"/>
      <c r="P18"/>
      <c r="Q18"/>
      <c r="R18"/>
      <c r="S18"/>
      <c r="T18"/>
      <c r="U18"/>
    </row>
    <row r="19" spans="1:21" ht="14" x14ac:dyDescent="0.3">
      <c r="A19" s="1"/>
      <c r="B19" s="201"/>
      <c r="C19" s="203" t="s">
        <v>112</v>
      </c>
      <c r="D19" s="241"/>
      <c r="E19" s="209">
        <v>26.1</v>
      </c>
      <c r="F19" s="324">
        <v>23</v>
      </c>
      <c r="G19" s="213">
        <v>16</v>
      </c>
      <c r="H19" s="318">
        <v>14.863523929999999</v>
      </c>
      <c r="I19" s="215">
        <v>3.6459384546575969E-2</v>
      </c>
      <c r="J19" s="145">
        <v>12.890187036808516</v>
      </c>
      <c r="K19" s="215">
        <v>0.41623980896844909</v>
      </c>
      <c r="L19" s="140"/>
      <c r="M19"/>
      <c r="N19"/>
      <c r="O19"/>
      <c r="P19"/>
      <c r="Q19"/>
      <c r="R19"/>
      <c r="S19"/>
      <c r="T19"/>
      <c r="U19"/>
    </row>
    <row r="20" spans="1:21" ht="14" x14ac:dyDescent="0.3">
      <c r="A20" s="1"/>
      <c r="B20" s="201"/>
      <c r="C20" s="203" t="s">
        <v>107</v>
      </c>
      <c r="D20" s="241"/>
      <c r="E20" s="209">
        <v>2.25</v>
      </c>
      <c r="F20" s="324">
        <v>5</v>
      </c>
      <c r="G20" s="213">
        <v>8</v>
      </c>
      <c r="H20" s="318">
        <v>0.40734428</v>
      </c>
      <c r="I20" s="215">
        <v>0.25454798895920672</v>
      </c>
      <c r="J20" s="145">
        <v>1.0726099882861064</v>
      </c>
      <c r="K20" s="215">
        <v>0.26630531567744398</v>
      </c>
      <c r="L20" s="140"/>
      <c r="M20"/>
      <c r="N20"/>
      <c r="O20"/>
      <c r="P20"/>
      <c r="Q20"/>
      <c r="R20"/>
      <c r="S20"/>
      <c r="T20"/>
      <c r="U20"/>
    </row>
    <row r="21" spans="1:21" ht="14" x14ac:dyDescent="0.3">
      <c r="A21" s="1"/>
      <c r="B21" s="201"/>
      <c r="C21" s="203" t="s">
        <v>64</v>
      </c>
      <c r="D21" s="241"/>
      <c r="E21" s="209">
        <v>0.7</v>
      </c>
      <c r="F21" s="324">
        <v>2</v>
      </c>
      <c r="G21" s="213">
        <v>6</v>
      </c>
      <c r="H21" s="399" t="s">
        <v>152</v>
      </c>
      <c r="I21" s="217" t="s">
        <v>100</v>
      </c>
      <c r="J21" s="145">
        <v>0.75825815406295027</v>
      </c>
      <c r="K21" s="215">
        <v>0.83559392974574365</v>
      </c>
      <c r="L21" s="140"/>
      <c r="M21"/>
      <c r="N21"/>
      <c r="O21"/>
      <c r="P21"/>
      <c r="Q21"/>
      <c r="R21"/>
      <c r="S21"/>
      <c r="T21"/>
      <c r="U21"/>
    </row>
    <row r="22" spans="1:21" ht="14" x14ac:dyDescent="0.3">
      <c r="A22" s="1"/>
      <c r="B22" s="204"/>
      <c r="C22" s="202" t="s">
        <v>12</v>
      </c>
      <c r="D22" s="326">
        <v>8</v>
      </c>
      <c r="E22" s="325">
        <v>125.35000000000001</v>
      </c>
      <c r="F22" s="326">
        <v>165</v>
      </c>
      <c r="G22" s="321">
        <v>145</v>
      </c>
      <c r="H22" s="319">
        <v>102.24650815999999</v>
      </c>
      <c r="I22" s="320">
        <v>-6.1220120521322352E-4</v>
      </c>
      <c r="J22" s="322">
        <v>371.67885700000204</v>
      </c>
      <c r="K22" s="320">
        <v>0.33582639361637373</v>
      </c>
      <c r="L22" s="323">
        <v>251.44304300000002</v>
      </c>
      <c r="M22"/>
      <c r="N22"/>
      <c r="O22"/>
      <c r="P22"/>
      <c r="Q22"/>
      <c r="R22"/>
      <c r="S22"/>
      <c r="T22"/>
      <c r="U22"/>
    </row>
    <row r="23" spans="1:21" ht="14" x14ac:dyDescent="0.3">
      <c r="A23" s="1"/>
      <c r="B23" s="201"/>
      <c r="C23" s="203"/>
      <c r="D23" s="241"/>
      <c r="E23" s="208"/>
      <c r="F23" s="243"/>
      <c r="G23" s="212"/>
      <c r="H23" s="305"/>
      <c r="I23" s="216"/>
      <c r="J23" s="94"/>
      <c r="K23" s="216"/>
      <c r="L23" s="139"/>
      <c r="N23"/>
      <c r="O23"/>
      <c r="P23"/>
      <c r="Q23"/>
      <c r="R23"/>
      <c r="S23"/>
      <c r="T23"/>
      <c r="U23"/>
    </row>
    <row r="24" spans="1:21" ht="14" x14ac:dyDescent="0.3">
      <c r="A24" s="1"/>
      <c r="B24" s="204"/>
      <c r="C24" s="202" t="s">
        <v>13</v>
      </c>
      <c r="D24" s="359"/>
      <c r="E24" s="209"/>
      <c r="F24" s="243"/>
      <c r="G24" s="212"/>
      <c r="H24" s="88"/>
      <c r="I24" s="216"/>
      <c r="J24" s="94"/>
      <c r="K24" s="216"/>
      <c r="L24" s="352"/>
      <c r="N24"/>
      <c r="O24"/>
      <c r="P24"/>
      <c r="Q24"/>
      <c r="R24"/>
      <c r="S24"/>
      <c r="T24"/>
      <c r="U24"/>
    </row>
    <row r="25" spans="1:21" ht="15" customHeight="1" x14ac:dyDescent="0.3">
      <c r="A25" s="1"/>
      <c r="B25" s="201"/>
      <c r="C25" s="203" t="s">
        <v>14</v>
      </c>
      <c r="D25" s="359">
        <v>3</v>
      </c>
      <c r="E25" s="209">
        <v>12</v>
      </c>
      <c r="F25" s="324">
        <v>18</v>
      </c>
      <c r="G25" s="355">
        <v>32</v>
      </c>
      <c r="H25" s="318">
        <v>7.3917565210000005</v>
      </c>
      <c r="I25" s="215">
        <v>9.3086656099866886E-3</v>
      </c>
      <c r="J25" s="145">
        <v>23.111713480000002</v>
      </c>
      <c r="K25" s="215">
        <v>0.2549244929199489</v>
      </c>
      <c r="L25" s="352">
        <v>12.896368646777178</v>
      </c>
      <c r="N25"/>
      <c r="O25"/>
      <c r="P25"/>
      <c r="Q25"/>
      <c r="R25"/>
      <c r="S25"/>
      <c r="T25"/>
      <c r="U25"/>
    </row>
    <row r="26" spans="1:21" ht="15" customHeight="1" x14ac:dyDescent="0.3">
      <c r="A26" s="1"/>
      <c r="B26" s="201"/>
      <c r="C26" s="203" t="s">
        <v>15</v>
      </c>
      <c r="D26" s="359">
        <v>1</v>
      </c>
      <c r="E26" s="209">
        <v>12</v>
      </c>
      <c r="F26" s="324">
        <v>11</v>
      </c>
      <c r="G26" s="355">
        <v>15</v>
      </c>
      <c r="H26" s="318">
        <v>4.9652381130000007</v>
      </c>
      <c r="I26" s="215">
        <v>3.0462074240424297E-2</v>
      </c>
      <c r="J26" s="145">
        <v>13.525654150000003</v>
      </c>
      <c r="K26" s="215">
        <v>0.34103399775669035</v>
      </c>
      <c r="L26" s="352">
        <v>7.5412550630832653</v>
      </c>
      <c r="N26"/>
      <c r="O26"/>
      <c r="P26"/>
      <c r="Q26"/>
      <c r="S26"/>
      <c r="T26"/>
      <c r="U26"/>
    </row>
    <row r="27" spans="1:21" ht="15.75" customHeight="1" x14ac:dyDescent="0.3">
      <c r="A27" s="1"/>
      <c r="B27" s="204"/>
      <c r="C27" s="202" t="s">
        <v>12</v>
      </c>
      <c r="D27" s="326">
        <v>4</v>
      </c>
      <c r="E27" s="325">
        <v>24</v>
      </c>
      <c r="F27" s="326">
        <v>29</v>
      </c>
      <c r="G27" s="356">
        <v>47</v>
      </c>
      <c r="H27" s="319">
        <v>12.356994634000001</v>
      </c>
      <c r="I27" s="320">
        <v>1.7703201877181562E-2</v>
      </c>
      <c r="J27" s="322">
        <v>36.637367630000007</v>
      </c>
      <c r="K27" s="320">
        <v>0.28539516128324927</v>
      </c>
      <c r="L27" s="323">
        <v>20.437623709860443</v>
      </c>
      <c r="N27"/>
      <c r="O27"/>
      <c r="P27"/>
      <c r="Q27"/>
      <c r="S27"/>
      <c r="T27"/>
      <c r="U27"/>
    </row>
    <row r="28" spans="1:21" ht="14" x14ac:dyDescent="0.3">
      <c r="A28" s="1"/>
      <c r="B28" s="204"/>
      <c r="C28" s="202"/>
      <c r="D28" s="241"/>
      <c r="E28" s="208"/>
      <c r="F28" s="324"/>
      <c r="G28" s="212"/>
      <c r="H28" s="88"/>
      <c r="I28" s="216"/>
      <c r="J28" s="94"/>
      <c r="K28" s="216"/>
      <c r="L28" s="352"/>
      <c r="N28"/>
      <c r="O28"/>
      <c r="P28"/>
      <c r="Q28"/>
      <c r="S28"/>
      <c r="T28"/>
      <c r="U28"/>
    </row>
    <row r="29" spans="1:21" ht="14" x14ac:dyDescent="0.3">
      <c r="A29" s="1"/>
      <c r="B29" s="204"/>
      <c r="C29" s="202" t="s">
        <v>67</v>
      </c>
      <c r="D29" s="241"/>
      <c r="E29" s="208"/>
      <c r="F29" s="243"/>
      <c r="G29" s="212"/>
      <c r="H29" s="88"/>
      <c r="I29" s="216"/>
      <c r="J29" s="94"/>
      <c r="K29" s="216"/>
      <c r="L29" s="139"/>
      <c r="N29"/>
      <c r="O29"/>
      <c r="P29"/>
      <c r="Q29"/>
      <c r="S29"/>
      <c r="T29"/>
      <c r="U29"/>
    </row>
    <row r="30" spans="1:21" ht="14" x14ac:dyDescent="0.3">
      <c r="A30" s="1"/>
      <c r="B30" s="204"/>
      <c r="C30" s="203" t="s">
        <v>72</v>
      </c>
      <c r="D30" s="359"/>
      <c r="E30" s="209">
        <v>29</v>
      </c>
      <c r="F30" s="324">
        <v>12</v>
      </c>
      <c r="G30" s="213">
        <v>10</v>
      </c>
      <c r="H30" s="297"/>
      <c r="I30" s="216"/>
      <c r="J30" s="145">
        <v>7.65</v>
      </c>
      <c r="K30" s="215">
        <v>0.20339782916470034</v>
      </c>
      <c r="L30" s="139"/>
      <c r="N30"/>
      <c r="O30"/>
      <c r="P30"/>
      <c r="Q30"/>
      <c r="S30" s="152"/>
      <c r="T30"/>
      <c r="U30"/>
    </row>
    <row r="31" spans="1:21" ht="14" x14ac:dyDescent="0.3">
      <c r="A31" s="1"/>
      <c r="B31" s="204"/>
      <c r="C31" s="203" t="s">
        <v>73</v>
      </c>
      <c r="D31" s="359"/>
      <c r="E31" s="209">
        <v>46.1</v>
      </c>
      <c r="F31" s="324">
        <v>13</v>
      </c>
      <c r="G31" s="213">
        <v>10</v>
      </c>
      <c r="H31" s="297"/>
      <c r="I31" s="216"/>
      <c r="J31" s="145">
        <v>10.839</v>
      </c>
      <c r="K31" s="215">
        <v>0.42731103502765339</v>
      </c>
      <c r="L31" s="139"/>
      <c r="N31"/>
      <c r="O31"/>
      <c r="P31"/>
      <c r="Q31"/>
      <c r="S31" s="152"/>
      <c r="T31"/>
      <c r="U31"/>
    </row>
    <row r="32" spans="1:21" ht="14" x14ac:dyDescent="0.3">
      <c r="A32" s="1"/>
      <c r="B32" s="204"/>
      <c r="C32" s="203" t="s">
        <v>74</v>
      </c>
      <c r="D32" s="359"/>
      <c r="E32" s="209">
        <v>20.100000000000001</v>
      </c>
      <c r="F32" s="324">
        <v>9</v>
      </c>
      <c r="G32" s="213">
        <v>3</v>
      </c>
      <c r="H32" s="297"/>
      <c r="I32" s="216"/>
      <c r="J32" s="145">
        <v>2.1190000000000002</v>
      </c>
      <c r="K32" s="215">
        <v>0.40238252812706843</v>
      </c>
      <c r="L32" s="139"/>
      <c r="N32"/>
      <c r="O32"/>
      <c r="P32"/>
      <c r="Q32"/>
      <c r="S32" s="152"/>
      <c r="T32"/>
      <c r="U32"/>
    </row>
    <row r="33" spans="1:21" ht="14" x14ac:dyDescent="0.3">
      <c r="A33" s="1"/>
      <c r="B33" s="204"/>
      <c r="C33" s="203" t="s">
        <v>75</v>
      </c>
      <c r="D33" s="359"/>
      <c r="E33" s="209">
        <v>26.5</v>
      </c>
      <c r="F33" s="324">
        <v>13</v>
      </c>
      <c r="G33" s="213">
        <v>8</v>
      </c>
      <c r="H33" s="297"/>
      <c r="I33" s="216"/>
      <c r="J33" s="145">
        <v>10.326000000000001</v>
      </c>
      <c r="K33" s="215">
        <v>0.26497611172363106</v>
      </c>
      <c r="L33" s="139"/>
      <c r="N33"/>
      <c r="O33"/>
      <c r="P33"/>
      <c r="Q33"/>
      <c r="S33" s="152"/>
      <c r="T33"/>
      <c r="U33"/>
    </row>
    <row r="34" spans="1:21" ht="14" x14ac:dyDescent="0.3">
      <c r="A34" s="1"/>
      <c r="B34" s="204"/>
      <c r="C34" s="203" t="s">
        <v>76</v>
      </c>
      <c r="D34" s="359"/>
      <c r="E34" s="209">
        <v>7.8</v>
      </c>
      <c r="F34" s="324">
        <v>5</v>
      </c>
      <c r="G34" s="213">
        <v>4</v>
      </c>
      <c r="H34" s="297"/>
      <c r="I34" s="216"/>
      <c r="J34" s="145">
        <v>0.35599999999999998</v>
      </c>
      <c r="K34" s="215">
        <v>0.20270270270270271</v>
      </c>
      <c r="L34" s="139"/>
      <c r="N34"/>
      <c r="O34"/>
      <c r="P34"/>
      <c r="Q34"/>
      <c r="S34" s="152"/>
      <c r="T34"/>
      <c r="U34"/>
    </row>
    <row r="35" spans="1:21" ht="14" x14ac:dyDescent="0.3">
      <c r="A35" s="1"/>
      <c r="B35" s="204"/>
      <c r="C35" s="202" t="s">
        <v>12</v>
      </c>
      <c r="D35" s="326">
        <v>5</v>
      </c>
      <c r="E35" s="325">
        <v>129.5</v>
      </c>
      <c r="F35" s="326">
        <v>52</v>
      </c>
      <c r="G35" s="321">
        <v>35</v>
      </c>
      <c r="H35" s="365" t="s">
        <v>28</v>
      </c>
      <c r="I35" s="366" t="s">
        <v>28</v>
      </c>
      <c r="J35" s="322">
        <v>31.290000000000003</v>
      </c>
      <c r="K35" s="320">
        <v>0.30805568329083249</v>
      </c>
      <c r="L35" s="367" t="s">
        <v>43</v>
      </c>
      <c r="N35"/>
      <c r="O35"/>
      <c r="P35"/>
      <c r="Q35"/>
      <c r="S35"/>
      <c r="T35"/>
      <c r="U35"/>
    </row>
    <row r="36" spans="1:21" ht="14" x14ac:dyDescent="0.3">
      <c r="A36" s="1"/>
      <c r="B36" s="204"/>
      <c r="C36" s="202"/>
      <c r="D36" s="306"/>
      <c r="E36" s="210"/>
      <c r="F36" s="244"/>
      <c r="G36" s="214"/>
      <c r="H36" s="304"/>
      <c r="I36" s="216"/>
      <c r="J36" s="296"/>
      <c r="K36" s="216"/>
      <c r="L36" s="141"/>
      <c r="N36"/>
      <c r="O36"/>
      <c r="P36"/>
      <c r="Q36"/>
      <c r="S36"/>
      <c r="T36"/>
      <c r="U36"/>
    </row>
    <row r="37" spans="1:21" ht="14" x14ac:dyDescent="0.3">
      <c r="A37" s="1"/>
      <c r="B37" s="204"/>
      <c r="C37" s="206" t="s">
        <v>99</v>
      </c>
      <c r="D37" s="241"/>
      <c r="E37" s="209"/>
      <c r="F37" s="324"/>
      <c r="G37" s="355"/>
      <c r="H37" s="88"/>
      <c r="I37" s="216"/>
      <c r="J37" s="94"/>
      <c r="K37" s="216"/>
      <c r="L37" s="352"/>
      <c r="N37"/>
      <c r="O37"/>
      <c r="P37"/>
      <c r="Q37"/>
      <c r="S37"/>
      <c r="T37"/>
      <c r="U37"/>
    </row>
    <row r="38" spans="1:21" ht="14" x14ac:dyDescent="0.3">
      <c r="A38" s="1"/>
      <c r="B38" s="204"/>
      <c r="C38" s="203" t="s">
        <v>30</v>
      </c>
      <c r="D38" s="360">
        <v>3</v>
      </c>
      <c r="E38" s="209">
        <v>15.1</v>
      </c>
      <c r="F38" s="324">
        <v>29</v>
      </c>
      <c r="G38" s="355">
        <v>15</v>
      </c>
      <c r="H38" s="318">
        <v>1.51525091</v>
      </c>
      <c r="I38" s="215">
        <v>1.5949956939868646E-3</v>
      </c>
      <c r="J38" s="145">
        <v>18.392223999999999</v>
      </c>
      <c r="K38" s="215">
        <v>0.31122958357988684</v>
      </c>
      <c r="L38" s="352">
        <v>9.1855536299999994</v>
      </c>
      <c r="N38"/>
      <c r="O38"/>
      <c r="P38"/>
      <c r="Q38"/>
      <c r="S38"/>
      <c r="T38"/>
      <c r="U38"/>
    </row>
    <row r="39" spans="1:21" ht="14" x14ac:dyDescent="0.3">
      <c r="A39" s="1"/>
      <c r="B39" s="204"/>
      <c r="C39" s="203" t="s">
        <v>31</v>
      </c>
      <c r="D39" s="360">
        <v>3</v>
      </c>
      <c r="E39" s="209">
        <v>14.1</v>
      </c>
      <c r="F39" s="324">
        <v>27</v>
      </c>
      <c r="G39" s="355">
        <v>7.5</v>
      </c>
      <c r="H39" s="318">
        <v>1.0793735200000001</v>
      </c>
      <c r="I39" s="215">
        <v>7.9419255819922641E-3</v>
      </c>
      <c r="J39" s="145">
        <v>8.3375540000000008</v>
      </c>
      <c r="K39" s="215">
        <v>0.31104768503106955</v>
      </c>
      <c r="L39" s="352">
        <v>5.1022208500000001</v>
      </c>
      <c r="N39"/>
      <c r="O39"/>
      <c r="P39"/>
      <c r="Q39"/>
      <c r="S39"/>
      <c r="T39"/>
      <c r="U39"/>
    </row>
    <row r="40" spans="1:21" ht="14" x14ac:dyDescent="0.25">
      <c r="A40" s="1"/>
      <c r="B40" s="204"/>
      <c r="C40" s="202" t="s">
        <v>12</v>
      </c>
      <c r="D40" s="326">
        <v>6</v>
      </c>
      <c r="E40" s="361">
        <v>29.2</v>
      </c>
      <c r="F40" s="326">
        <v>56</v>
      </c>
      <c r="G40" s="364">
        <v>22.5</v>
      </c>
      <c r="H40" s="362">
        <v>2.5946244300000001</v>
      </c>
      <c r="I40" s="320">
        <v>4.2256073415765484E-3</v>
      </c>
      <c r="J40" s="363">
        <v>26.729778</v>
      </c>
      <c r="K40" s="320">
        <v>0.31117284035702852</v>
      </c>
      <c r="L40" s="374">
        <v>14.287774479999999</v>
      </c>
      <c r="N40"/>
      <c r="O40"/>
      <c r="P40"/>
      <c r="Q40"/>
      <c r="S40"/>
      <c r="T40"/>
      <c r="U40"/>
    </row>
    <row r="41" spans="1:21" ht="14" x14ac:dyDescent="0.3">
      <c r="A41" s="1"/>
      <c r="B41" s="204"/>
      <c r="C41" s="202"/>
      <c r="D41" s="359"/>
      <c r="E41" s="208"/>
      <c r="F41" s="243"/>
      <c r="G41" s="212"/>
      <c r="H41" s="88"/>
      <c r="I41" s="216"/>
      <c r="J41" s="94"/>
      <c r="K41" s="216"/>
      <c r="L41" s="139"/>
      <c r="N41"/>
      <c r="O41"/>
      <c r="P41"/>
      <c r="Q41"/>
      <c r="S41"/>
      <c r="T41"/>
      <c r="U41"/>
    </row>
    <row r="42" spans="1:21" ht="15" customHeight="1" thickBot="1" x14ac:dyDescent="0.3">
      <c r="A42" s="1"/>
      <c r="B42" s="218" t="s">
        <v>2</v>
      </c>
      <c r="C42" s="219"/>
      <c r="D42" s="220">
        <v>23</v>
      </c>
      <c r="E42" s="221">
        <v>308.05</v>
      </c>
      <c r="F42" s="220">
        <v>302</v>
      </c>
      <c r="G42" s="220">
        <v>249.5</v>
      </c>
      <c r="H42" s="221">
        <v>117.19812722399999</v>
      </c>
      <c r="I42" s="368">
        <v>1.3947717952942562E-3</v>
      </c>
      <c r="J42" s="221">
        <v>466.3360026300021</v>
      </c>
      <c r="K42" s="368">
        <v>0.32840769406066489</v>
      </c>
      <c r="L42" s="369">
        <v>286.16844118986046</v>
      </c>
      <c r="N42"/>
      <c r="O42"/>
      <c r="P42"/>
      <c r="Q42"/>
      <c r="S42"/>
      <c r="T42"/>
      <c r="U42"/>
    </row>
    <row r="43" spans="1:21" s="32" customFormat="1" ht="6.75" customHeight="1" x14ac:dyDescent="0.3">
      <c r="B43" s="48"/>
      <c r="C43" s="48"/>
      <c r="D43" s="49"/>
      <c r="E43" s="50"/>
      <c r="F43" s="49"/>
      <c r="G43" s="49"/>
      <c r="H43" s="50"/>
      <c r="J43" s="50"/>
      <c r="L43" s="51"/>
      <c r="M43" s="33"/>
      <c r="N43"/>
      <c r="O43"/>
      <c r="P43"/>
      <c r="Q43"/>
      <c r="R43" s="33"/>
    </row>
    <row r="44" spans="1:21" ht="10.5" customHeight="1" x14ac:dyDescent="0.25">
      <c r="A44" s="52"/>
      <c r="B44" s="53"/>
      <c r="C44" s="52"/>
      <c r="D44" s="52"/>
      <c r="E44" s="52"/>
      <c r="F44" s="54"/>
      <c r="G44" s="54"/>
      <c r="H44" s="52"/>
      <c r="J44" s="52"/>
      <c r="L44" s="92" t="s">
        <v>83</v>
      </c>
      <c r="N44"/>
      <c r="O44"/>
      <c r="P44"/>
      <c r="Q44"/>
      <c r="S44"/>
      <c r="T44"/>
      <c r="U44"/>
    </row>
    <row r="45" spans="1:21" ht="9.75" customHeight="1" x14ac:dyDescent="0.25">
      <c r="A45" s="52"/>
      <c r="B45" s="32"/>
      <c r="C45" s="52"/>
      <c r="D45" s="85"/>
      <c r="E45" s="52"/>
      <c r="F45" s="54"/>
      <c r="G45" s="54"/>
      <c r="H45" s="52"/>
      <c r="J45" s="52"/>
      <c r="L45" s="32"/>
      <c r="N45"/>
      <c r="O45"/>
      <c r="P45"/>
      <c r="Q45"/>
      <c r="S45"/>
      <c r="T45"/>
      <c r="U45"/>
    </row>
    <row r="46" spans="1:21" ht="15.75" customHeight="1" x14ac:dyDescent="0.25">
      <c r="A46" s="52"/>
      <c r="B46" s="114" t="s">
        <v>16</v>
      </c>
      <c r="C46" s="99"/>
      <c r="D46" s="52"/>
      <c r="E46" s="52"/>
      <c r="F46" s="54"/>
      <c r="G46" s="54"/>
      <c r="H46" s="52"/>
      <c r="J46" s="52"/>
      <c r="L46" s="55"/>
      <c r="N46"/>
      <c r="O46"/>
      <c r="P46"/>
      <c r="Q46"/>
      <c r="S46"/>
      <c r="T46"/>
      <c r="U46"/>
    </row>
    <row r="47" spans="1:21" ht="6.75" customHeight="1" thickBot="1" x14ac:dyDescent="0.3">
      <c r="A47" s="52"/>
      <c r="B47" s="56"/>
      <c r="C47" s="56"/>
      <c r="D47" s="57"/>
      <c r="E47" s="58"/>
      <c r="F47" s="59"/>
      <c r="G47" s="54"/>
      <c r="H47" s="58"/>
      <c r="J47" s="52"/>
      <c r="L47" s="60"/>
      <c r="N47"/>
      <c r="O47"/>
      <c r="P47"/>
      <c r="Q47"/>
      <c r="S47"/>
      <c r="T47"/>
      <c r="U47"/>
    </row>
    <row r="48" spans="1:21" ht="4.5" hidden="1" customHeight="1" thickBot="1" x14ac:dyDescent="0.3">
      <c r="A48" s="52"/>
      <c r="B48" s="56"/>
      <c r="C48" s="52"/>
      <c r="D48" s="57"/>
      <c r="E48" s="58"/>
      <c r="F48" s="59"/>
      <c r="G48" s="54"/>
      <c r="H48" s="58"/>
      <c r="J48" s="52"/>
      <c r="L48" s="60"/>
      <c r="N48"/>
      <c r="O48"/>
      <c r="P48"/>
      <c r="Q48"/>
      <c r="S48"/>
      <c r="T48"/>
      <c r="U48"/>
    </row>
    <row r="49" spans="1:21" ht="12.75" customHeight="1" x14ac:dyDescent="0.25">
      <c r="A49" s="1"/>
      <c r="B49" s="222"/>
      <c r="C49" s="420"/>
      <c r="D49" s="418" t="s">
        <v>0</v>
      </c>
      <c r="E49" s="418" t="s">
        <v>1</v>
      </c>
      <c r="F49" s="416" t="s">
        <v>8</v>
      </c>
      <c r="G49" s="416" t="s">
        <v>9</v>
      </c>
      <c r="H49" s="414" t="s">
        <v>69</v>
      </c>
      <c r="I49" s="412" t="s">
        <v>141</v>
      </c>
      <c r="J49" s="418" t="s">
        <v>29</v>
      </c>
      <c r="K49" s="412" t="s">
        <v>141</v>
      </c>
      <c r="L49" s="198" t="s">
        <v>41</v>
      </c>
      <c r="N49"/>
      <c r="O49"/>
      <c r="P49"/>
      <c r="Q49"/>
      <c r="S49"/>
      <c r="T49"/>
      <c r="U49"/>
    </row>
    <row r="50" spans="1:21" ht="17.25" customHeight="1" x14ac:dyDescent="0.25">
      <c r="A50" s="1"/>
      <c r="B50" s="201"/>
      <c r="C50" s="421"/>
      <c r="D50" s="415"/>
      <c r="E50" s="415"/>
      <c r="F50" s="417"/>
      <c r="G50" s="417"/>
      <c r="H50" s="415"/>
      <c r="I50" s="413"/>
      <c r="J50" s="419"/>
      <c r="K50" s="413"/>
      <c r="L50" s="200" t="s">
        <v>48</v>
      </c>
      <c r="N50"/>
      <c r="O50"/>
      <c r="P50"/>
      <c r="Q50"/>
      <c r="S50"/>
      <c r="T50"/>
      <c r="U50"/>
    </row>
    <row r="51" spans="1:21" ht="14" x14ac:dyDescent="0.3">
      <c r="A51" s="1"/>
      <c r="B51" s="201"/>
      <c r="C51" s="206" t="s">
        <v>89</v>
      </c>
      <c r="D51" s="89"/>
      <c r="E51" s="299"/>
      <c r="F51" s="90"/>
      <c r="G51" s="211"/>
      <c r="H51" s="91"/>
      <c r="I51" s="215"/>
      <c r="J51" s="137"/>
      <c r="K51" s="215"/>
      <c r="L51" s="138"/>
      <c r="N51"/>
      <c r="O51"/>
      <c r="P51"/>
      <c r="Q51"/>
      <c r="S51"/>
      <c r="T51"/>
      <c r="U51"/>
    </row>
    <row r="52" spans="1:21" ht="14" x14ac:dyDescent="0.3">
      <c r="A52" s="1"/>
      <c r="B52" s="201"/>
      <c r="C52" s="206"/>
      <c r="D52" s="298"/>
      <c r="E52" s="299"/>
      <c r="F52" s="90"/>
      <c r="G52" s="211"/>
      <c r="H52" s="91"/>
      <c r="I52" s="216"/>
      <c r="J52" s="137"/>
      <c r="K52" s="216"/>
      <c r="L52" s="138"/>
      <c r="N52"/>
      <c r="O52"/>
      <c r="P52"/>
      <c r="Q52"/>
      <c r="S52"/>
      <c r="T52"/>
      <c r="U52"/>
    </row>
    <row r="53" spans="1:21" ht="14" x14ac:dyDescent="0.3">
      <c r="A53" s="1"/>
      <c r="B53" s="204"/>
      <c r="C53" s="206" t="s">
        <v>13</v>
      </c>
      <c r="D53" s="357"/>
      <c r="E53" s="209"/>
      <c r="F53" s="357"/>
      <c r="G53" s="355"/>
      <c r="H53" s="88"/>
      <c r="I53" s="216"/>
      <c r="J53" s="145"/>
      <c r="K53" s="215"/>
      <c r="L53" s="139"/>
      <c r="N53"/>
      <c r="O53"/>
      <c r="P53"/>
      <c r="Q53"/>
      <c r="R53"/>
      <c r="S53"/>
      <c r="T53"/>
      <c r="U53"/>
    </row>
    <row r="54" spans="1:21" ht="14" x14ac:dyDescent="0.3">
      <c r="A54" s="1"/>
      <c r="B54" s="201"/>
      <c r="C54" s="203" t="s">
        <v>14</v>
      </c>
      <c r="D54" s="357">
        <v>2</v>
      </c>
      <c r="E54" s="209">
        <v>39</v>
      </c>
      <c r="F54" s="357">
        <v>21</v>
      </c>
      <c r="G54" s="355">
        <v>24</v>
      </c>
      <c r="H54" s="318">
        <v>10.622846654000002</v>
      </c>
      <c r="I54" s="215">
        <v>1.9043648232408318E-2</v>
      </c>
      <c r="J54" s="145">
        <v>33.972050519999996</v>
      </c>
      <c r="K54" s="215">
        <v>0.29603628804649751</v>
      </c>
      <c r="L54" s="353">
        <v>30.683862519834548</v>
      </c>
      <c r="N54"/>
      <c r="O54"/>
      <c r="P54"/>
      <c r="Q54"/>
      <c r="R54"/>
      <c r="S54"/>
      <c r="T54"/>
      <c r="U54"/>
    </row>
    <row r="55" spans="1:21" ht="14" x14ac:dyDescent="0.3">
      <c r="A55" s="1"/>
      <c r="B55" s="201"/>
      <c r="C55" s="203" t="s">
        <v>15</v>
      </c>
      <c r="D55" s="357">
        <v>8</v>
      </c>
      <c r="E55" s="209">
        <v>87</v>
      </c>
      <c r="F55" s="357">
        <v>30</v>
      </c>
      <c r="G55" s="355">
        <v>8</v>
      </c>
      <c r="H55" s="318">
        <v>11.076756837</v>
      </c>
      <c r="I55" s="215">
        <v>4.2787976024029048E-2</v>
      </c>
      <c r="J55" s="145">
        <v>8.409687850000001</v>
      </c>
      <c r="K55" s="215">
        <v>0.34095861370666852</v>
      </c>
      <c r="L55" s="353">
        <v>11.205767500305004</v>
      </c>
      <c r="N55"/>
      <c r="O55"/>
      <c r="P55"/>
      <c r="Q55"/>
      <c r="R55"/>
      <c r="S55"/>
      <c r="T55"/>
      <c r="U55"/>
    </row>
    <row r="56" spans="1:21" ht="14" x14ac:dyDescent="0.3">
      <c r="A56" s="1"/>
      <c r="B56" s="201"/>
      <c r="C56" s="203" t="s">
        <v>40</v>
      </c>
      <c r="D56" s="357"/>
      <c r="E56" s="209">
        <v>0.89200000000000002</v>
      </c>
      <c r="F56" s="357">
        <v>3</v>
      </c>
      <c r="G56" s="355">
        <v>2</v>
      </c>
      <c r="H56" s="318">
        <v>2.3129560000000001E-3</v>
      </c>
      <c r="I56" s="215">
        <v>4.3399999999999998E-4</v>
      </c>
      <c r="J56" s="145">
        <v>4.3609999999999994E-3</v>
      </c>
      <c r="K56" s="215">
        <v>9.3804865813894994E-2</v>
      </c>
      <c r="L56" s="353">
        <v>3.9236599999999998E-3</v>
      </c>
      <c r="N56"/>
      <c r="O56"/>
      <c r="P56"/>
      <c r="Q56"/>
      <c r="R56"/>
      <c r="S56"/>
      <c r="T56"/>
      <c r="U56"/>
    </row>
    <row r="57" spans="1:21" ht="14" x14ac:dyDescent="0.3">
      <c r="A57" s="1"/>
      <c r="B57" s="201"/>
      <c r="C57" s="206" t="s">
        <v>12</v>
      </c>
      <c r="D57" s="358">
        <v>10</v>
      </c>
      <c r="E57" s="325">
        <v>126</v>
      </c>
      <c r="F57" s="358">
        <v>54</v>
      </c>
      <c r="G57" s="356">
        <v>32</v>
      </c>
      <c r="H57" s="319">
        <v>21.701916447000002</v>
      </c>
      <c r="I57" s="320">
        <v>3.1023002848840017E-2</v>
      </c>
      <c r="J57" s="322">
        <v>42.386099369999997</v>
      </c>
      <c r="K57" s="320">
        <v>0.30468325183827466</v>
      </c>
      <c r="L57" s="354">
        <v>41.893553680139547</v>
      </c>
      <c r="N57"/>
      <c r="O57"/>
      <c r="P57"/>
      <c r="Q57"/>
      <c r="R57"/>
      <c r="S57"/>
      <c r="T57"/>
      <c r="U57"/>
    </row>
    <row r="58" spans="1:21" ht="14" x14ac:dyDescent="0.3">
      <c r="A58" s="1"/>
      <c r="B58" s="201"/>
      <c r="C58" s="203"/>
      <c r="D58" s="71"/>
      <c r="E58" s="208"/>
      <c r="F58" s="71"/>
      <c r="G58" s="212"/>
      <c r="H58" s="88"/>
      <c r="I58" s="216"/>
      <c r="J58" s="94"/>
      <c r="K58" s="216"/>
      <c r="L58" s="353"/>
      <c r="N58"/>
      <c r="O58"/>
      <c r="P58"/>
      <c r="Q58"/>
      <c r="S58"/>
      <c r="T58"/>
      <c r="U58"/>
    </row>
    <row r="59" spans="1:21" ht="14" x14ac:dyDescent="0.3">
      <c r="A59" s="1"/>
      <c r="B59" s="204"/>
      <c r="C59" s="206" t="s">
        <v>67</v>
      </c>
      <c r="D59" s="357"/>
      <c r="E59" s="209"/>
      <c r="F59" s="71"/>
      <c r="G59" s="212"/>
      <c r="H59" s="88"/>
      <c r="I59" s="216"/>
      <c r="J59" s="94"/>
      <c r="K59" s="216"/>
      <c r="L59" s="140"/>
      <c r="N59"/>
      <c r="O59"/>
      <c r="P59"/>
      <c r="Q59"/>
      <c r="S59"/>
      <c r="T59"/>
      <c r="U59"/>
    </row>
    <row r="60" spans="1:21" ht="14" x14ac:dyDescent="0.3">
      <c r="A60" s="1"/>
      <c r="B60" s="201"/>
      <c r="C60" s="203" t="s">
        <v>72</v>
      </c>
      <c r="D60" s="357"/>
      <c r="E60" s="209">
        <v>65.599999999999994</v>
      </c>
      <c r="F60" s="357">
        <v>19</v>
      </c>
      <c r="G60" s="355">
        <v>10</v>
      </c>
      <c r="H60" s="318">
        <v>20.466999999999999</v>
      </c>
      <c r="I60" s="215">
        <v>-1.1972000965484002E-2</v>
      </c>
      <c r="J60" s="145">
        <v>16.597000000000001</v>
      </c>
      <c r="K60" s="215">
        <v>0.20346602856935689</v>
      </c>
      <c r="L60" s="140"/>
      <c r="N60"/>
      <c r="O60"/>
      <c r="P60"/>
      <c r="Q60"/>
      <c r="R60"/>
      <c r="S60"/>
      <c r="T60"/>
      <c r="U60"/>
    </row>
    <row r="61" spans="1:21" ht="14" x14ac:dyDescent="0.3">
      <c r="A61" s="1"/>
      <c r="B61" s="204"/>
      <c r="C61" s="203" t="s">
        <v>73</v>
      </c>
      <c r="D61" s="357"/>
      <c r="E61" s="209">
        <v>95.6</v>
      </c>
      <c r="F61" s="357">
        <v>21</v>
      </c>
      <c r="G61" s="355">
        <v>10</v>
      </c>
      <c r="H61" s="318">
        <v>37.978000000000002</v>
      </c>
      <c r="I61" s="215">
        <v>7.0267546999708474E-3</v>
      </c>
      <c r="J61" s="145">
        <v>23.516999999999999</v>
      </c>
      <c r="K61" s="215">
        <v>0.42734887108521491</v>
      </c>
      <c r="L61" s="140"/>
      <c r="N61"/>
      <c r="O61"/>
      <c r="P61"/>
      <c r="Q61"/>
      <c r="R61"/>
      <c r="S61"/>
      <c r="T61"/>
      <c r="U61"/>
    </row>
    <row r="62" spans="1:21" ht="14" x14ac:dyDescent="0.3">
      <c r="A62" s="1"/>
      <c r="B62" s="201"/>
      <c r="C62" s="203" t="s">
        <v>74</v>
      </c>
      <c r="D62" s="358"/>
      <c r="E62" s="209">
        <v>81.099999999999994</v>
      </c>
      <c r="F62" s="357">
        <v>16</v>
      </c>
      <c r="G62" s="355">
        <v>3</v>
      </c>
      <c r="H62" s="318">
        <v>10.967000000000001</v>
      </c>
      <c r="I62" s="215">
        <v>0.28194038573933383</v>
      </c>
      <c r="J62" s="145">
        <v>4.3890000000000002</v>
      </c>
      <c r="K62" s="215">
        <v>0.38244362738844789</v>
      </c>
      <c r="L62" s="141"/>
      <c r="N62"/>
      <c r="O62"/>
      <c r="P62"/>
      <c r="Q62"/>
      <c r="R62"/>
      <c r="S62"/>
      <c r="T62"/>
      <c r="U62"/>
    </row>
    <row r="63" spans="1:21" ht="14" x14ac:dyDescent="0.3">
      <c r="A63" s="1"/>
      <c r="B63" s="201"/>
      <c r="C63" s="203" t="s">
        <v>75</v>
      </c>
      <c r="D63" s="357"/>
      <c r="E63" s="209">
        <v>115</v>
      </c>
      <c r="F63" s="357">
        <v>27</v>
      </c>
      <c r="G63" s="355">
        <v>8</v>
      </c>
      <c r="H63" s="318">
        <v>26.542000000000002</v>
      </c>
      <c r="I63" s="215">
        <v>7.6306897991724118E-3</v>
      </c>
      <c r="J63" s="145">
        <v>22.404</v>
      </c>
      <c r="K63" s="215">
        <v>0.26504799548277802</v>
      </c>
      <c r="L63" s="139"/>
      <c r="N63"/>
      <c r="O63"/>
      <c r="P63"/>
      <c r="Q63"/>
      <c r="R63"/>
      <c r="S63"/>
      <c r="T63"/>
      <c r="U63"/>
    </row>
    <row r="64" spans="1:21" ht="14" x14ac:dyDescent="0.3">
      <c r="A64" s="1"/>
      <c r="B64" s="201"/>
      <c r="C64" s="203" t="s">
        <v>76</v>
      </c>
      <c r="D64" s="357"/>
      <c r="E64" s="209">
        <v>5.7</v>
      </c>
      <c r="F64" s="357">
        <v>2</v>
      </c>
      <c r="G64" s="355">
        <v>4</v>
      </c>
      <c r="H64" s="318">
        <v>1.125</v>
      </c>
      <c r="I64" s="215">
        <v>0.34892086330935257</v>
      </c>
      <c r="J64" s="145">
        <v>0.77200000000000002</v>
      </c>
      <c r="K64" s="215">
        <v>0.20249221183800623</v>
      </c>
      <c r="L64" s="141"/>
      <c r="N64"/>
      <c r="O64"/>
      <c r="P64"/>
      <c r="Q64"/>
      <c r="R64"/>
      <c r="S64"/>
      <c r="T64"/>
      <c r="U64"/>
    </row>
    <row r="65" spans="1:21" ht="14" x14ac:dyDescent="0.3">
      <c r="A65" s="1"/>
      <c r="B65" s="201"/>
      <c r="C65" s="203" t="s">
        <v>77</v>
      </c>
      <c r="D65" s="357"/>
      <c r="E65" s="209">
        <v>40.6</v>
      </c>
      <c r="F65" s="357">
        <v>9</v>
      </c>
      <c r="G65" s="355">
        <v>1</v>
      </c>
      <c r="H65" s="318">
        <v>1.9330000000000001</v>
      </c>
      <c r="I65" s="215">
        <v>-2.6686807653574993E-2</v>
      </c>
      <c r="J65" s="145">
        <v>1.3069999999999999</v>
      </c>
      <c r="K65" s="215">
        <v>0.57091346153846156</v>
      </c>
      <c r="L65" s="139"/>
      <c r="N65"/>
      <c r="O65"/>
      <c r="P65"/>
      <c r="Q65"/>
      <c r="R65"/>
      <c r="S65"/>
      <c r="T65"/>
      <c r="U65"/>
    </row>
    <row r="66" spans="1:21" ht="14" x14ac:dyDescent="0.3">
      <c r="A66" s="1"/>
      <c r="B66" s="201"/>
      <c r="C66" s="206" t="s">
        <v>12</v>
      </c>
      <c r="D66" s="358">
        <v>6</v>
      </c>
      <c r="E66" s="325">
        <v>403.59999999999997</v>
      </c>
      <c r="F66" s="358">
        <v>94</v>
      </c>
      <c r="G66" s="356">
        <v>36</v>
      </c>
      <c r="H66" s="319">
        <v>99.012000000000015</v>
      </c>
      <c r="I66" s="320">
        <v>2.9830254618072833E-2</v>
      </c>
      <c r="J66" s="322">
        <v>68.986000000000018</v>
      </c>
      <c r="K66" s="320">
        <v>0.31087761057487162</v>
      </c>
      <c r="L66" s="323">
        <v>97.98</v>
      </c>
      <c r="N66"/>
      <c r="O66"/>
      <c r="P66"/>
      <c r="Q66"/>
      <c r="R66"/>
      <c r="S66"/>
      <c r="T66"/>
      <c r="U66"/>
    </row>
    <row r="67" spans="1:21" ht="14" x14ac:dyDescent="0.3">
      <c r="A67" s="1"/>
      <c r="B67" s="201"/>
      <c r="C67" s="203"/>
      <c r="D67" s="357"/>
      <c r="E67" s="209"/>
      <c r="F67" s="357"/>
      <c r="G67" s="355"/>
      <c r="H67" s="318"/>
      <c r="I67" s="215"/>
      <c r="J67" s="145"/>
      <c r="K67" s="215"/>
      <c r="L67" s="352"/>
      <c r="N67"/>
      <c r="O67"/>
      <c r="P67"/>
      <c r="Q67"/>
      <c r="S67"/>
      <c r="T67"/>
      <c r="U67"/>
    </row>
    <row r="68" spans="1:21" ht="15" customHeight="1" thickBot="1" x14ac:dyDescent="0.35">
      <c r="A68" s="1"/>
      <c r="B68" s="223" t="s">
        <v>90</v>
      </c>
      <c r="C68" s="224"/>
      <c r="D68" s="393">
        <v>16</v>
      </c>
      <c r="E68" s="394">
        <v>529.59999999999991</v>
      </c>
      <c r="F68" s="393">
        <v>148</v>
      </c>
      <c r="G68" s="393">
        <v>68</v>
      </c>
      <c r="H68" s="394">
        <v>120.71391644700002</v>
      </c>
      <c r="I68" s="368">
        <v>3.0044483071875926E-2</v>
      </c>
      <c r="J68" s="394">
        <v>111.37209937000002</v>
      </c>
      <c r="K68" s="368">
        <v>0.30851323517918455</v>
      </c>
      <c r="L68" s="369">
        <v>139.87355368013954</v>
      </c>
      <c r="N68"/>
      <c r="O68"/>
      <c r="P68"/>
      <c r="Q68"/>
      <c r="S68"/>
      <c r="T68"/>
      <c r="U68"/>
    </row>
    <row r="69" spans="1:21" ht="12" customHeight="1" x14ac:dyDescent="0.25">
      <c r="A69" s="52"/>
      <c r="B69" s="64"/>
      <c r="C69" s="143"/>
      <c r="D69" s="115"/>
      <c r="E69" s="115"/>
      <c r="F69" s="115"/>
      <c r="G69" s="115"/>
      <c r="H69" s="115"/>
      <c r="I69" s="115"/>
      <c r="J69" s="115"/>
      <c r="K69" s="52"/>
      <c r="L69" s="1"/>
      <c r="N69"/>
      <c r="O69"/>
      <c r="P69"/>
      <c r="Q69"/>
    </row>
    <row r="70" spans="1:21" ht="12" customHeight="1" thickBot="1" x14ac:dyDescent="0.3">
      <c r="A70" s="52"/>
      <c r="B70" s="64"/>
      <c r="C70" s="143"/>
      <c r="D70" s="115"/>
      <c r="E70" s="115"/>
      <c r="F70" s="115"/>
      <c r="G70" s="115"/>
      <c r="H70" s="115"/>
      <c r="I70" s="115"/>
      <c r="J70" s="115"/>
      <c r="K70" s="52"/>
      <c r="L70" s="1"/>
      <c r="N70"/>
      <c r="O70"/>
      <c r="P70"/>
      <c r="Q70"/>
    </row>
    <row r="71" spans="1:21" ht="48" customHeight="1" x14ac:dyDescent="0.25">
      <c r="A71" s="52"/>
      <c r="B71" s="225"/>
      <c r="C71" s="226" t="s">
        <v>84</v>
      </c>
      <c r="D71" s="227" t="s">
        <v>0</v>
      </c>
      <c r="E71" s="227" t="s">
        <v>1</v>
      </c>
      <c r="F71" s="227" t="s">
        <v>8</v>
      </c>
      <c r="G71" s="227" t="s">
        <v>9</v>
      </c>
      <c r="H71" s="227" t="s">
        <v>69</v>
      </c>
      <c r="I71" s="228" t="s">
        <v>142</v>
      </c>
      <c r="J71" s="229" t="s">
        <v>29</v>
      </c>
      <c r="K71" s="228" t="s">
        <v>142</v>
      </c>
      <c r="L71" s="230" t="s">
        <v>128</v>
      </c>
      <c r="N71"/>
      <c r="O71"/>
      <c r="P71"/>
      <c r="Q71"/>
    </row>
    <row r="72" spans="1:21" ht="16.5" customHeight="1" x14ac:dyDescent="0.3">
      <c r="A72" s="52"/>
      <c r="B72" s="201"/>
      <c r="C72" s="203" t="s">
        <v>67</v>
      </c>
      <c r="D72" s="146">
        <v>1</v>
      </c>
      <c r="E72" s="209">
        <v>41.5</v>
      </c>
      <c r="F72" s="146">
        <v>6</v>
      </c>
      <c r="G72" s="213">
        <v>1</v>
      </c>
      <c r="H72" s="370" t="s">
        <v>28</v>
      </c>
      <c r="I72" s="217" t="s">
        <v>28</v>
      </c>
      <c r="J72" s="145">
        <v>0.20799999999999999</v>
      </c>
      <c r="K72" s="215">
        <v>-1.4218009478672999E-2</v>
      </c>
      <c r="L72" s="300" t="s">
        <v>95</v>
      </c>
      <c r="M72" s="142"/>
      <c r="N72"/>
      <c r="O72"/>
      <c r="P72"/>
      <c r="Q72"/>
    </row>
    <row r="73" spans="1:21" ht="11.25" customHeight="1" x14ac:dyDescent="0.3">
      <c r="A73" s="52"/>
      <c r="B73" s="201"/>
      <c r="C73" s="203"/>
      <c r="D73" s="146"/>
      <c r="E73" s="209"/>
      <c r="F73" s="146"/>
      <c r="G73" s="213"/>
      <c r="H73" s="145"/>
      <c r="I73" s="217"/>
      <c r="J73" s="145"/>
      <c r="K73" s="215"/>
      <c r="L73" s="147"/>
      <c r="M73" s="142"/>
      <c r="N73"/>
      <c r="O73"/>
      <c r="P73"/>
      <c r="Q73"/>
    </row>
    <row r="74" spans="1:21" ht="15" customHeight="1" thickBot="1" x14ac:dyDescent="0.3">
      <c r="A74" s="52"/>
      <c r="B74" s="231" t="s">
        <v>122</v>
      </c>
      <c r="C74" s="232"/>
      <c r="D74" s="220">
        <v>1</v>
      </c>
      <c r="E74" s="233">
        <v>41.5</v>
      </c>
      <c r="F74" s="220">
        <v>6</v>
      </c>
      <c r="G74" s="220">
        <v>1</v>
      </c>
      <c r="H74" s="234" t="s">
        <v>28</v>
      </c>
      <c r="I74" s="235" t="s">
        <v>28</v>
      </c>
      <c r="J74" s="221">
        <v>0.20799999999999999</v>
      </c>
      <c r="K74" s="236">
        <v>-1.4218009478672999E-2</v>
      </c>
      <c r="L74" s="237" t="s">
        <v>96</v>
      </c>
      <c r="M74" s="142"/>
      <c r="N74"/>
      <c r="O74"/>
      <c r="P74"/>
      <c r="Q74"/>
      <c r="R74"/>
    </row>
    <row r="75" spans="1:21" ht="7.5" customHeight="1" x14ac:dyDescent="0.3">
      <c r="A75" s="52"/>
      <c r="B75" s="116"/>
      <c r="C75" s="116"/>
      <c r="D75" s="117"/>
      <c r="E75" s="118"/>
      <c r="F75" s="117"/>
      <c r="G75" s="119"/>
      <c r="H75" s="118"/>
      <c r="I75" s="119"/>
      <c r="J75" s="120"/>
      <c r="K75" s="61"/>
      <c r="L75" s="61"/>
      <c r="N75"/>
      <c r="O75"/>
      <c r="P75"/>
      <c r="Q75"/>
      <c r="R75"/>
    </row>
    <row r="76" spans="1:21" ht="12" customHeight="1" x14ac:dyDescent="0.25">
      <c r="A76" s="52"/>
      <c r="B76" s="64"/>
      <c r="C76" s="143"/>
      <c r="D76" s="84"/>
      <c r="E76" s="84"/>
      <c r="F76" s="84"/>
      <c r="G76" s="84"/>
      <c r="H76" s="84"/>
      <c r="I76" s="63"/>
      <c r="J76" s="63"/>
      <c r="K76" s="52"/>
      <c r="L76" s="92" t="s">
        <v>83</v>
      </c>
      <c r="N76"/>
      <c r="O76"/>
      <c r="P76"/>
      <c r="Q76"/>
      <c r="R76"/>
      <c r="S76"/>
      <c r="T76"/>
      <c r="U76"/>
    </row>
    <row r="77" spans="1:21" ht="18" x14ac:dyDescent="0.25">
      <c r="A77" s="52"/>
      <c r="B77" s="65" t="s">
        <v>44</v>
      </c>
      <c r="C77" s="66"/>
      <c r="D77" s="84"/>
      <c r="E77" s="84"/>
      <c r="F77" s="84"/>
      <c r="G77" s="84"/>
      <c r="H77" s="84"/>
      <c r="I77" s="63"/>
      <c r="J77" s="84"/>
      <c r="K77" s="67"/>
      <c r="L77" s="1"/>
      <c r="N77"/>
      <c r="O77"/>
      <c r="P77"/>
      <c r="Q77"/>
      <c r="S77"/>
      <c r="T77"/>
      <c r="U77"/>
    </row>
    <row r="78" spans="1:21" ht="11.25" customHeight="1" thickBot="1" x14ac:dyDescent="0.3">
      <c r="A78" s="52"/>
      <c r="B78" s="62"/>
      <c r="C78" s="143"/>
      <c r="D78" s="84"/>
      <c r="E78" s="84"/>
      <c r="F78" s="84"/>
      <c r="G78" s="84"/>
      <c r="H78" s="84"/>
      <c r="I78" s="63"/>
      <c r="J78" s="63"/>
      <c r="K78" s="67"/>
      <c r="L78" s="1"/>
      <c r="N78"/>
      <c r="O78"/>
      <c r="P78"/>
      <c r="Q78"/>
      <c r="S78"/>
      <c r="T78"/>
      <c r="U78"/>
    </row>
    <row r="79" spans="1:21" ht="30" customHeight="1" x14ac:dyDescent="0.25">
      <c r="A79" s="1"/>
      <c r="B79" s="222"/>
      <c r="C79" s="238"/>
      <c r="D79" s="227" t="s">
        <v>0</v>
      </c>
      <c r="E79" s="227" t="s">
        <v>1</v>
      </c>
      <c r="F79" s="227" t="s">
        <v>8</v>
      </c>
      <c r="G79" s="227" t="s">
        <v>9</v>
      </c>
      <c r="H79" s="227" t="s">
        <v>69</v>
      </c>
      <c r="I79" s="228" t="s">
        <v>142</v>
      </c>
      <c r="J79" s="229" t="s">
        <v>29</v>
      </c>
      <c r="K79" s="228" t="s">
        <v>142</v>
      </c>
      <c r="L79" s="239" t="s">
        <v>17</v>
      </c>
      <c r="M79" s="1"/>
      <c r="N79"/>
      <c r="O79"/>
      <c r="P79"/>
      <c r="Q79"/>
      <c r="S79"/>
      <c r="T79"/>
      <c r="U79"/>
    </row>
    <row r="80" spans="1:21" ht="10.5" customHeight="1" x14ac:dyDescent="0.3">
      <c r="A80" s="1"/>
      <c r="B80" s="201"/>
      <c r="C80" s="203"/>
      <c r="D80" s="339"/>
      <c r="E80" s="340"/>
      <c r="F80" s="339"/>
      <c r="G80" s="341"/>
      <c r="H80" s="342"/>
      <c r="I80" s="343"/>
      <c r="J80" s="145"/>
      <c r="K80" s="217"/>
      <c r="L80" s="300"/>
      <c r="M80" s="1"/>
      <c r="N80"/>
      <c r="O80"/>
      <c r="P80"/>
      <c r="Q80"/>
      <c r="R80"/>
      <c r="S80"/>
      <c r="T80"/>
      <c r="U80"/>
    </row>
    <row r="81" spans="1:21" ht="14" x14ac:dyDescent="0.3">
      <c r="A81" s="1"/>
      <c r="B81" s="204"/>
      <c r="C81" s="203" t="s">
        <v>11</v>
      </c>
      <c r="D81" s="146">
        <v>8</v>
      </c>
      <c r="E81" s="209">
        <v>125.35000000000001</v>
      </c>
      <c r="F81" s="146">
        <v>165</v>
      </c>
      <c r="G81" s="213">
        <v>145</v>
      </c>
      <c r="H81" s="145">
        <v>102.24650815999999</v>
      </c>
      <c r="I81" s="215">
        <v>-6.1220120521322352E-4</v>
      </c>
      <c r="J81" s="145">
        <v>371.67885700000204</v>
      </c>
      <c r="K81" s="215">
        <v>0.33582639361637373</v>
      </c>
      <c r="L81" s="344">
        <v>251.44304300000002</v>
      </c>
      <c r="M81" s="99"/>
      <c r="N81"/>
      <c r="O81"/>
      <c r="P81"/>
      <c r="Q81"/>
      <c r="R81"/>
      <c r="S81"/>
      <c r="T81"/>
      <c r="U81"/>
    </row>
    <row r="82" spans="1:21" ht="14" x14ac:dyDescent="0.3">
      <c r="A82" s="33"/>
      <c r="B82" s="201"/>
      <c r="C82" s="203" t="s">
        <v>13</v>
      </c>
      <c r="D82" s="146">
        <v>14</v>
      </c>
      <c r="E82" s="209">
        <v>150</v>
      </c>
      <c r="F82" s="146">
        <v>83</v>
      </c>
      <c r="G82" s="213">
        <v>49</v>
      </c>
      <c r="H82" s="145">
        <v>34.058911081000005</v>
      </c>
      <c r="I82" s="215">
        <v>2.6150302872747968E-2</v>
      </c>
      <c r="J82" s="145">
        <v>79.023467000000011</v>
      </c>
      <c r="K82" s="215">
        <v>0.29566930631446287</v>
      </c>
      <c r="L82" s="344">
        <v>62.331177389999993</v>
      </c>
      <c r="M82" s="1"/>
      <c r="N82"/>
      <c r="O82"/>
      <c r="P82"/>
      <c r="Q82"/>
      <c r="R82"/>
      <c r="S82"/>
      <c r="T82"/>
      <c r="U82"/>
    </row>
    <row r="83" spans="1:21" ht="14" x14ac:dyDescent="0.3">
      <c r="A83" s="1"/>
      <c r="B83" s="201"/>
      <c r="C83" s="203" t="s">
        <v>67</v>
      </c>
      <c r="D83" s="146">
        <v>6</v>
      </c>
      <c r="E83" s="209">
        <v>515.79999999999995</v>
      </c>
      <c r="F83" s="146">
        <v>120</v>
      </c>
      <c r="G83" s="213">
        <v>36</v>
      </c>
      <c r="H83" s="145">
        <v>99.012000000000015</v>
      </c>
      <c r="I83" s="215">
        <v>2.9830254618072833E-2</v>
      </c>
      <c r="J83" s="145">
        <v>100.48400000000002</v>
      </c>
      <c r="K83" s="215">
        <v>0.31092875500645822</v>
      </c>
      <c r="L83" s="344">
        <v>97.98</v>
      </c>
      <c r="M83" s="1"/>
      <c r="N83"/>
      <c r="O83"/>
      <c r="P83"/>
      <c r="Q83"/>
      <c r="R83"/>
      <c r="S83"/>
      <c r="T83"/>
      <c r="U83" s="392"/>
    </row>
    <row r="84" spans="1:21" ht="14" x14ac:dyDescent="0.3">
      <c r="A84" s="1"/>
      <c r="B84" s="201"/>
      <c r="C84" s="203" t="s">
        <v>99</v>
      </c>
      <c r="D84" s="146">
        <v>6</v>
      </c>
      <c r="E84" s="209">
        <v>29.2</v>
      </c>
      <c r="F84" s="146">
        <v>56</v>
      </c>
      <c r="G84" s="213">
        <v>22.5</v>
      </c>
      <c r="H84" s="145">
        <v>2.5946244300000001</v>
      </c>
      <c r="I84" s="215">
        <v>4.2256073415765484E-3</v>
      </c>
      <c r="J84" s="145">
        <v>26.729778</v>
      </c>
      <c r="K84" s="215">
        <v>0.31117284035702852</v>
      </c>
      <c r="L84" s="344">
        <v>14.287774479999999</v>
      </c>
      <c r="M84" s="27"/>
      <c r="N84"/>
      <c r="O84"/>
      <c r="P84"/>
      <c r="Q84"/>
      <c r="R84"/>
      <c r="S84"/>
      <c r="T84"/>
      <c r="U84"/>
    </row>
    <row r="85" spans="1:21" ht="20.149999999999999" customHeight="1" thickBot="1" x14ac:dyDescent="0.3">
      <c r="A85" s="1"/>
      <c r="B85" s="284" t="s">
        <v>123</v>
      </c>
      <c r="C85" s="278"/>
      <c r="D85" s="279">
        <v>34</v>
      </c>
      <c r="E85" s="280">
        <v>820.35</v>
      </c>
      <c r="F85" s="279">
        <v>424</v>
      </c>
      <c r="G85" s="279">
        <v>252.5</v>
      </c>
      <c r="H85" s="281">
        <v>237.91204367099999</v>
      </c>
      <c r="I85" s="282">
        <v>1.5729291931100651E-2</v>
      </c>
      <c r="J85" s="281">
        <v>577.91610200000207</v>
      </c>
      <c r="K85" s="282">
        <v>0.32468591125784624</v>
      </c>
      <c r="L85" s="283">
        <v>426.04199487</v>
      </c>
      <c r="M85" s="99"/>
      <c r="N85"/>
      <c r="O85"/>
      <c r="P85"/>
      <c r="Q85"/>
      <c r="R85"/>
      <c r="S85"/>
      <c r="T85"/>
    </row>
    <row r="86" spans="1:21" ht="10.5" customHeight="1" x14ac:dyDescent="0.25">
      <c r="A86" s="52"/>
      <c r="B86" s="47"/>
      <c r="C86" s="68"/>
      <c r="D86" s="121"/>
      <c r="E86" s="121"/>
      <c r="F86" s="121"/>
      <c r="G86" s="301"/>
      <c r="H86" s="301"/>
      <c r="I86" s="301"/>
      <c r="J86" s="121"/>
      <c r="K86" s="122"/>
      <c r="L86" s="122"/>
      <c r="M86" s="100"/>
      <c r="N86"/>
      <c r="O86"/>
      <c r="P86"/>
      <c r="Q86"/>
      <c r="R86" s="33"/>
      <c r="S86" s="33"/>
    </row>
    <row r="87" spans="1:21" x14ac:dyDescent="0.25">
      <c r="A87" s="52"/>
      <c r="B87" s="159" t="s">
        <v>113</v>
      </c>
      <c r="C87" s="155" t="s">
        <v>114</v>
      </c>
      <c r="D87" s="123"/>
      <c r="E87" s="123"/>
      <c r="G87" s="155"/>
      <c r="H87" s="85"/>
      <c r="I87" s="85"/>
      <c r="J87" s="87" t="s">
        <v>119</v>
      </c>
      <c r="K87" s="85"/>
      <c r="L87" s="85"/>
      <c r="M87" s="100"/>
      <c r="N87"/>
      <c r="O87"/>
      <c r="P87"/>
      <c r="Q87"/>
      <c r="R87" s="33"/>
      <c r="S87" s="33"/>
    </row>
    <row r="88" spans="1:21" x14ac:dyDescent="0.25">
      <c r="A88" s="32"/>
      <c r="B88" s="87" t="s">
        <v>115</v>
      </c>
      <c r="C88" s="155" t="s">
        <v>116</v>
      </c>
      <c r="E88" s="76"/>
      <c r="G88" s="123"/>
      <c r="H88" s="32"/>
      <c r="I88" s="69"/>
      <c r="J88" s="87" t="s">
        <v>120</v>
      </c>
      <c r="L88" s="32"/>
      <c r="M88" s="33"/>
      <c r="N88"/>
      <c r="O88"/>
      <c r="P88"/>
      <c r="Q88"/>
      <c r="R88" s="33"/>
      <c r="S88" s="33"/>
    </row>
    <row r="89" spans="1:21" x14ac:dyDescent="0.25">
      <c r="A89" s="32"/>
      <c r="B89" s="159" t="s">
        <v>117</v>
      </c>
      <c r="C89" s="155" t="s">
        <v>132</v>
      </c>
      <c r="D89" s="123"/>
      <c r="E89" s="76"/>
      <c r="F89" s="70"/>
      <c r="G89" s="32"/>
      <c r="H89" s="157"/>
      <c r="I89" s="69"/>
      <c r="J89" s="81"/>
      <c r="K89" s="83"/>
      <c r="L89" s="69"/>
      <c r="M89" s="33"/>
      <c r="N89"/>
      <c r="O89"/>
      <c r="P89"/>
      <c r="Q89"/>
      <c r="R89" s="33"/>
      <c r="S89" s="33"/>
    </row>
    <row r="90" spans="1:21" x14ac:dyDescent="0.25">
      <c r="A90" s="32"/>
      <c r="B90" s="87" t="s">
        <v>118</v>
      </c>
      <c r="D90" s="123"/>
      <c r="E90" s="76"/>
      <c r="F90" s="32"/>
      <c r="H90" s="160"/>
      <c r="I90" s="69"/>
      <c r="J90" s="69"/>
      <c r="K90" s="32"/>
      <c r="N90"/>
      <c r="O90"/>
      <c r="P90"/>
      <c r="Q90"/>
      <c r="R90" s="33"/>
      <c r="S90" s="33"/>
    </row>
    <row r="91" spans="1:21" x14ac:dyDescent="0.25">
      <c r="D91" s="123"/>
      <c r="E91" s="76"/>
      <c r="H91" s="160"/>
      <c r="J91" s="14"/>
      <c r="N91"/>
      <c r="O91"/>
      <c r="P91"/>
      <c r="Q91"/>
      <c r="T91" s="125"/>
      <c r="U91" s="126"/>
    </row>
    <row r="92" spans="1:21" x14ac:dyDescent="0.25">
      <c r="D92" s="123"/>
      <c r="E92" s="76"/>
      <c r="H92" s="160"/>
      <c r="J92" s="303"/>
      <c r="L92" s="151"/>
      <c r="N92"/>
      <c r="O92"/>
      <c r="P92"/>
      <c r="Q92"/>
      <c r="R92"/>
      <c r="S92"/>
      <c r="T92"/>
      <c r="U92" s="126"/>
    </row>
    <row r="93" spans="1:21" x14ac:dyDescent="0.25">
      <c r="B93" s="159"/>
      <c r="C93" s="155"/>
      <c r="D93" s="123"/>
      <c r="E93" s="76"/>
      <c r="H93" s="160"/>
      <c r="N93"/>
      <c r="O93"/>
      <c r="P93"/>
      <c r="Q93"/>
    </row>
    <row r="94" spans="1:21" x14ac:dyDescent="0.25">
      <c r="B94" s="87"/>
      <c r="M94"/>
      <c r="N94"/>
      <c r="O94"/>
      <c r="P94"/>
      <c r="Q94"/>
    </row>
    <row r="95" spans="1:21" x14ac:dyDescent="0.25">
      <c r="B95" s="87"/>
      <c r="M95"/>
      <c r="N95"/>
      <c r="O95"/>
      <c r="P95"/>
      <c r="Q95"/>
    </row>
    <row r="96" spans="1:21" x14ac:dyDescent="0.25">
      <c r="B96" s="87"/>
      <c r="M96"/>
      <c r="N96"/>
      <c r="O96"/>
      <c r="P96"/>
      <c r="Q96"/>
    </row>
    <row r="97" spans="2:17" x14ac:dyDescent="0.25">
      <c r="M97"/>
      <c r="N97"/>
      <c r="O97"/>
      <c r="P97"/>
      <c r="Q97"/>
    </row>
    <row r="98" spans="2:17" x14ac:dyDescent="0.25">
      <c r="M98"/>
      <c r="N98"/>
      <c r="O98"/>
      <c r="P98"/>
      <c r="Q98"/>
    </row>
    <row r="99" spans="2:17" x14ac:dyDescent="0.25">
      <c r="M99"/>
      <c r="N99"/>
      <c r="O99"/>
      <c r="P99"/>
      <c r="Q99"/>
    </row>
    <row r="100" spans="2:17" x14ac:dyDescent="0.25">
      <c r="M100"/>
      <c r="N100"/>
      <c r="O100"/>
      <c r="P100"/>
      <c r="Q100"/>
    </row>
    <row r="101" spans="2:17" x14ac:dyDescent="0.25">
      <c r="M101"/>
      <c r="N101"/>
      <c r="O101"/>
      <c r="P101"/>
      <c r="Q101"/>
    </row>
    <row r="102" spans="2:17" x14ac:dyDescent="0.25">
      <c r="M102"/>
      <c r="N102"/>
      <c r="O102"/>
      <c r="P102"/>
      <c r="Q102"/>
    </row>
    <row r="103" spans="2:17" x14ac:dyDescent="0.25">
      <c r="B103" s="123"/>
      <c r="M103"/>
      <c r="N103"/>
      <c r="O103"/>
      <c r="P103"/>
      <c r="Q103"/>
    </row>
    <row r="104" spans="2:17" x14ac:dyDescent="0.25">
      <c r="B104" s="87"/>
      <c r="C104" s="123"/>
      <c r="D104" s="123"/>
      <c r="N104"/>
      <c r="O104"/>
      <c r="P104"/>
      <c r="Q104"/>
    </row>
    <row r="105" spans="2:17" x14ac:dyDescent="0.25">
      <c r="B105" s="87"/>
      <c r="C105" s="123"/>
      <c r="D105" s="123"/>
    </row>
    <row r="106" spans="2:17" x14ac:dyDescent="0.25">
      <c r="B106" s="87"/>
      <c r="C106" s="123"/>
      <c r="D106" s="123"/>
    </row>
  </sheetData>
  <mergeCells count="18">
    <mergeCell ref="C8:C9"/>
    <mergeCell ref="D8:D9"/>
    <mergeCell ref="E8:E9"/>
    <mergeCell ref="H8:H9"/>
    <mergeCell ref="F8:F9"/>
    <mergeCell ref="C49:C50"/>
    <mergeCell ref="D49:D50"/>
    <mergeCell ref="E49:E50"/>
    <mergeCell ref="F49:F50"/>
    <mergeCell ref="I49:I50"/>
    <mergeCell ref="K8:K9"/>
    <mergeCell ref="K49:K50"/>
    <mergeCell ref="H49:H50"/>
    <mergeCell ref="G49:G50"/>
    <mergeCell ref="J49:J50"/>
    <mergeCell ref="G8:G9"/>
    <mergeCell ref="J8:J9"/>
    <mergeCell ref="I8:I9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V115"/>
  <sheetViews>
    <sheetView zoomScale="90" zoomScaleNormal="90" zoomScaleSheetLayoutView="100" workbookViewId="0">
      <selection activeCell="B91" sqref="B91:R104"/>
    </sheetView>
  </sheetViews>
  <sheetFormatPr baseColWidth="10" defaultColWidth="11.36328125" defaultRowHeight="12.5" x14ac:dyDescent="0.25"/>
  <cols>
    <col min="1" max="1" width="6.6328125" customWidth="1"/>
    <col min="2" max="2" width="40.6328125" customWidth="1"/>
    <col min="3" max="3" width="12" customWidth="1"/>
    <col min="4" max="4" width="15.90625" customWidth="1"/>
    <col min="5" max="5" width="3.08984375" hidden="1" customWidth="1"/>
    <col min="6" max="6" width="12.90625" customWidth="1"/>
    <col min="7" max="7" width="11.6328125" hidden="1" customWidth="1"/>
    <col min="8" max="9" width="13.6328125" customWidth="1"/>
    <col min="10" max="10" width="10.6328125" customWidth="1"/>
    <col min="11" max="11" width="15.6328125" customWidth="1"/>
    <col min="12" max="12" width="11" customWidth="1"/>
    <col min="13" max="13" width="15.1796875" customWidth="1"/>
    <col min="14" max="14" width="9" customWidth="1"/>
    <col min="15" max="15" width="13.6328125" bestFit="1" customWidth="1"/>
    <col min="16" max="16" width="12.6328125" bestFit="1" customWidth="1"/>
    <col min="20" max="20" width="14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5"/>
      <c r="S2" s="395"/>
      <c r="T2" s="395"/>
      <c r="U2" s="395"/>
    </row>
    <row r="3" spans="1:21" ht="17.25" customHeight="1" x14ac:dyDescent="0.25">
      <c r="A3" s="5"/>
      <c r="B3" s="7" t="s">
        <v>138</v>
      </c>
      <c r="C3" s="7"/>
      <c r="D3" s="7"/>
      <c r="E3" s="7"/>
      <c r="G3" s="7"/>
      <c r="H3" s="7"/>
      <c r="I3" s="8"/>
      <c r="J3" s="8"/>
      <c r="L3" s="9"/>
      <c r="M3" s="302"/>
      <c r="N3" s="9"/>
    </row>
    <row r="4" spans="1:21" ht="6.75" customHeight="1" x14ac:dyDescent="0.25">
      <c r="A4" s="5"/>
      <c r="B4" s="10"/>
      <c r="C4" s="10"/>
      <c r="D4" s="10"/>
      <c r="E4" s="10"/>
      <c r="F4" s="10"/>
      <c r="G4" s="10"/>
      <c r="H4" s="10"/>
      <c r="I4" s="8"/>
      <c r="J4" s="8"/>
      <c r="K4" s="9"/>
      <c r="L4" s="9"/>
      <c r="M4" s="9"/>
      <c r="N4" s="9"/>
    </row>
    <row r="5" spans="1:21" ht="13" x14ac:dyDescent="0.25">
      <c r="A5" s="5"/>
      <c r="B5" s="11" t="s">
        <v>10</v>
      </c>
      <c r="C5" s="11"/>
      <c r="D5" s="11"/>
      <c r="E5" s="11"/>
      <c r="F5" s="11"/>
      <c r="G5" s="11"/>
      <c r="H5" s="11"/>
      <c r="I5" s="9"/>
      <c r="J5" s="9"/>
      <c r="L5" s="12"/>
      <c r="M5" s="9"/>
      <c r="N5" s="9"/>
    </row>
    <row r="6" spans="1:21" ht="9" customHeight="1" thickBot="1" x14ac:dyDescent="0.35">
      <c r="A6" s="5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S6" s="23"/>
    </row>
    <row r="7" spans="1:21" ht="12.75" customHeight="1" x14ac:dyDescent="0.25">
      <c r="A7" s="5"/>
      <c r="B7" s="262"/>
      <c r="C7" s="428" t="s">
        <v>0</v>
      </c>
      <c r="D7" s="428" t="s">
        <v>1</v>
      </c>
      <c r="E7" s="428" t="s">
        <v>58</v>
      </c>
      <c r="F7" s="428" t="s">
        <v>51</v>
      </c>
      <c r="G7" s="428" t="s">
        <v>59</v>
      </c>
      <c r="H7" s="428" t="s">
        <v>66</v>
      </c>
      <c r="I7" s="428" t="s">
        <v>18</v>
      </c>
      <c r="J7" s="432" t="s">
        <v>139</v>
      </c>
      <c r="K7" s="428" t="s">
        <v>26</v>
      </c>
      <c r="L7" s="432" t="s">
        <v>139</v>
      </c>
      <c r="M7" s="430" t="s">
        <v>128</v>
      </c>
      <c r="N7" s="9"/>
    </row>
    <row r="8" spans="1:21" ht="23.25" customHeight="1" x14ac:dyDescent="0.25">
      <c r="A8" s="5"/>
      <c r="B8" s="263"/>
      <c r="C8" s="429"/>
      <c r="D8" s="429"/>
      <c r="E8" s="429"/>
      <c r="F8" s="429"/>
      <c r="G8" s="429"/>
      <c r="H8" s="429"/>
      <c r="I8" s="429"/>
      <c r="J8" s="433"/>
      <c r="K8" s="429"/>
      <c r="L8" s="433"/>
      <c r="M8" s="434"/>
      <c r="N8" s="9"/>
    </row>
    <row r="9" spans="1:21" ht="13.5" customHeight="1" x14ac:dyDescent="0.25">
      <c r="A9" s="5"/>
      <c r="B9" s="264" t="s">
        <v>81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6"/>
      <c r="N9" s="9"/>
    </row>
    <row r="10" spans="1:21" x14ac:dyDescent="0.25">
      <c r="A10" s="5"/>
      <c r="B10" s="265" t="s">
        <v>60</v>
      </c>
      <c r="C10" s="345">
        <v>103</v>
      </c>
      <c r="D10" s="346">
        <v>821.85</v>
      </c>
      <c r="E10" s="290">
        <v>1132</v>
      </c>
      <c r="F10" s="345">
        <v>907</v>
      </c>
      <c r="G10" s="347">
        <v>1</v>
      </c>
      <c r="H10" s="346">
        <v>7.29</v>
      </c>
      <c r="I10" s="348">
        <v>41.383044249999998</v>
      </c>
      <c r="J10" s="349">
        <v>-1.321864850944501E-2</v>
      </c>
      <c r="K10" s="350">
        <v>178.108206</v>
      </c>
      <c r="L10" s="349">
        <v>0.20936472051276722</v>
      </c>
      <c r="M10" s="351">
        <v>121.26534599999999</v>
      </c>
      <c r="N10" s="9"/>
    </row>
    <row r="11" spans="1:21" x14ac:dyDescent="0.25">
      <c r="A11" s="5"/>
      <c r="B11" s="266" t="s">
        <v>143</v>
      </c>
      <c r="C11" s="345">
        <v>2</v>
      </c>
      <c r="D11" s="346">
        <v>8.0653974035000005</v>
      </c>
      <c r="E11" s="290">
        <v>16</v>
      </c>
      <c r="F11" s="345">
        <v>12</v>
      </c>
      <c r="G11" s="347">
        <v>1</v>
      </c>
      <c r="H11" s="346">
        <v>7.71</v>
      </c>
      <c r="I11" s="348">
        <v>0.45322973999999999</v>
      </c>
      <c r="J11" s="349">
        <v>-1.2413875153946069E-2</v>
      </c>
      <c r="K11" s="350">
        <v>1.9594560000000001</v>
      </c>
      <c r="L11" s="349">
        <v>6.5452728343419003E-2</v>
      </c>
      <c r="M11" s="351">
        <v>0.70937225999999998</v>
      </c>
      <c r="N11" s="9"/>
    </row>
    <row r="12" spans="1:21" x14ac:dyDescent="0.25">
      <c r="A12" s="5"/>
      <c r="B12" s="266" t="s">
        <v>144</v>
      </c>
      <c r="C12" s="345">
        <v>27</v>
      </c>
      <c r="D12" s="346">
        <v>539.01232726400008</v>
      </c>
      <c r="E12" s="290">
        <v>187</v>
      </c>
      <c r="F12" s="345">
        <v>183</v>
      </c>
      <c r="G12" s="347">
        <v>1</v>
      </c>
      <c r="H12" s="346">
        <v>10.29</v>
      </c>
      <c r="I12" s="348">
        <v>12.49214916</v>
      </c>
      <c r="J12" s="349">
        <v>2.4117166593828122E-3</v>
      </c>
      <c r="K12" s="350">
        <v>18.770043000000001</v>
      </c>
      <c r="L12" s="349">
        <v>0.22336549749604981</v>
      </c>
      <c r="M12" s="351">
        <v>10.037543210000001</v>
      </c>
      <c r="N12" s="9"/>
    </row>
    <row r="13" spans="1:21" x14ac:dyDescent="0.25">
      <c r="A13" s="5"/>
      <c r="B13" s="266" t="s">
        <v>145</v>
      </c>
      <c r="C13" s="345">
        <v>15</v>
      </c>
      <c r="D13" s="346">
        <v>197.72520836649997</v>
      </c>
      <c r="E13" s="290">
        <v>99</v>
      </c>
      <c r="F13" s="345">
        <v>83</v>
      </c>
      <c r="G13" s="347">
        <v>1</v>
      </c>
      <c r="H13" s="346">
        <v>6.03</v>
      </c>
      <c r="I13" s="348">
        <v>5.7347851600000004</v>
      </c>
      <c r="J13" s="349">
        <v>4.3802386452437912E-2</v>
      </c>
      <c r="K13" s="350">
        <v>9.0547679999999993</v>
      </c>
      <c r="L13" s="349">
        <v>0.1936928688635132</v>
      </c>
      <c r="M13" s="351">
        <v>3.90723463</v>
      </c>
      <c r="N13" s="9"/>
    </row>
    <row r="14" spans="1:21" x14ac:dyDescent="0.25">
      <c r="A14" s="5"/>
      <c r="B14" s="265" t="s">
        <v>19</v>
      </c>
      <c r="C14" s="345">
        <v>12</v>
      </c>
      <c r="D14" s="346">
        <v>106.83950124000002</v>
      </c>
      <c r="E14" s="290">
        <v>91</v>
      </c>
      <c r="F14" s="345">
        <v>74</v>
      </c>
      <c r="G14" s="347">
        <v>1</v>
      </c>
      <c r="H14" s="346">
        <v>8.44</v>
      </c>
      <c r="I14" s="348">
        <v>4.1287388900000002</v>
      </c>
      <c r="J14" s="349">
        <v>4.5958033465728374E-5</v>
      </c>
      <c r="K14" s="350">
        <v>12.854433</v>
      </c>
      <c r="L14" s="349">
        <v>0.208254107187723</v>
      </c>
      <c r="M14" s="351">
        <v>5.7141718600000004</v>
      </c>
      <c r="N14" s="9"/>
    </row>
    <row r="15" spans="1:21" x14ac:dyDescent="0.25">
      <c r="A15" s="5"/>
      <c r="B15" s="265" t="s">
        <v>20</v>
      </c>
      <c r="C15" s="345">
        <v>43</v>
      </c>
      <c r="D15" s="346">
        <v>515.53</v>
      </c>
      <c r="E15" s="290">
        <v>327</v>
      </c>
      <c r="F15" s="345">
        <v>308</v>
      </c>
      <c r="G15" s="347">
        <v>1</v>
      </c>
      <c r="H15" s="346">
        <v>9.4499999999999993</v>
      </c>
      <c r="I15" s="348">
        <v>15.01917407</v>
      </c>
      <c r="J15" s="349">
        <v>3.9026904784936912E-3</v>
      </c>
      <c r="K15" s="350">
        <v>40.128171000000002</v>
      </c>
      <c r="L15" s="349">
        <v>0.25187781652200264</v>
      </c>
      <c r="M15" s="351">
        <v>18.851875309999997</v>
      </c>
      <c r="N15" s="9"/>
    </row>
    <row r="16" spans="1:21" x14ac:dyDescent="0.25">
      <c r="A16" s="5"/>
      <c r="B16" s="265" t="s">
        <v>25</v>
      </c>
      <c r="C16" s="345">
        <v>11</v>
      </c>
      <c r="D16" s="346">
        <v>52.79</v>
      </c>
      <c r="E16" s="290">
        <v>29</v>
      </c>
      <c r="F16" s="345">
        <v>19</v>
      </c>
      <c r="G16" s="347">
        <v>1</v>
      </c>
      <c r="H16" s="346">
        <v>7.12</v>
      </c>
      <c r="I16" s="348">
        <v>0.99010938999999998</v>
      </c>
      <c r="J16" s="349">
        <v>2.1553363356922584E-2</v>
      </c>
      <c r="K16" s="350">
        <v>1.8901159999999999</v>
      </c>
      <c r="L16" s="349">
        <v>0.18005320527108026</v>
      </c>
      <c r="M16" s="351">
        <v>0.74359909999999996</v>
      </c>
      <c r="N16" s="9"/>
    </row>
    <row r="17" spans="1:22" x14ac:dyDescent="0.25">
      <c r="A17" s="5"/>
      <c r="B17" s="266" t="s">
        <v>147</v>
      </c>
      <c r="C17" s="345">
        <v>2</v>
      </c>
      <c r="D17" s="346">
        <v>32.51</v>
      </c>
      <c r="E17" s="290"/>
      <c r="F17" s="345">
        <v>26</v>
      </c>
      <c r="G17" s="347"/>
      <c r="H17" s="346">
        <v>1.5</v>
      </c>
      <c r="I17" s="348">
        <v>4.5542309999999997</v>
      </c>
      <c r="J17" s="349">
        <v>0.67162647907030848</v>
      </c>
      <c r="K17" s="350">
        <v>4.8979419999999996</v>
      </c>
      <c r="L17" s="349">
        <v>1.4908775234545999</v>
      </c>
      <c r="M17" s="351">
        <v>23.721777940000003</v>
      </c>
      <c r="N17" s="396"/>
    </row>
    <row r="18" spans="1:22" x14ac:dyDescent="0.25">
      <c r="A18" s="5"/>
      <c r="B18" s="266" t="s">
        <v>150</v>
      </c>
      <c r="C18" s="345">
        <v>2</v>
      </c>
      <c r="D18" s="346">
        <v>37.270000000000003</v>
      </c>
      <c r="E18" s="290"/>
      <c r="F18" s="345">
        <v>36</v>
      </c>
      <c r="G18" s="347"/>
      <c r="H18" s="346">
        <v>10.92</v>
      </c>
      <c r="I18" s="348">
        <v>0.76803033999999992</v>
      </c>
      <c r="J18" s="397" t="s">
        <v>146</v>
      </c>
      <c r="K18" s="350">
        <v>2.4397259999999998</v>
      </c>
      <c r="L18" s="397" t="s">
        <v>146</v>
      </c>
      <c r="M18" s="351">
        <v>18.311810000000001</v>
      </c>
      <c r="N18" s="9"/>
    </row>
    <row r="19" spans="1:22" x14ac:dyDescent="0.25">
      <c r="A19" s="5"/>
      <c r="B19" s="266" t="s">
        <v>151</v>
      </c>
      <c r="C19" s="345">
        <v>3</v>
      </c>
      <c r="D19" s="346">
        <v>62.18</v>
      </c>
      <c r="E19" s="290">
        <v>15</v>
      </c>
      <c r="F19" s="345">
        <v>15</v>
      </c>
      <c r="G19" s="347">
        <v>1</v>
      </c>
      <c r="H19" s="346">
        <v>3.61</v>
      </c>
      <c r="I19" s="348">
        <v>0.59233000000000002</v>
      </c>
      <c r="J19" s="349">
        <v>-7.7619140517750105E-3</v>
      </c>
      <c r="K19" s="350">
        <v>0.45607599999999998</v>
      </c>
      <c r="L19" s="349">
        <v>-3.2880813941159798E-2</v>
      </c>
      <c r="M19" s="351">
        <v>0.19918632</v>
      </c>
      <c r="N19" s="29"/>
    </row>
    <row r="20" spans="1:22" x14ac:dyDescent="0.25">
      <c r="A20" s="5"/>
      <c r="B20" s="266" t="s">
        <v>149</v>
      </c>
      <c r="C20" s="345">
        <v>1</v>
      </c>
      <c r="D20" s="346">
        <v>8.18</v>
      </c>
      <c r="E20" s="290">
        <v>3</v>
      </c>
      <c r="F20" s="345">
        <v>2</v>
      </c>
      <c r="G20" s="347">
        <v>2</v>
      </c>
      <c r="H20" s="346">
        <v>2</v>
      </c>
      <c r="I20" s="348">
        <v>1.1673309999999999E-2</v>
      </c>
      <c r="J20" s="397" t="s">
        <v>146</v>
      </c>
      <c r="K20" s="350">
        <v>1.0691000000000001E-2</v>
      </c>
      <c r="L20" s="397" t="s">
        <v>146</v>
      </c>
      <c r="M20" s="351">
        <v>6.8402599999999999E-3</v>
      </c>
    </row>
    <row r="21" spans="1:22" x14ac:dyDescent="0.25">
      <c r="A21" s="5"/>
      <c r="B21" s="267"/>
      <c r="C21" s="307"/>
      <c r="D21" s="308"/>
      <c r="E21" s="309"/>
      <c r="F21" s="307"/>
      <c r="G21" s="310"/>
      <c r="H21" s="308"/>
      <c r="I21" s="311"/>
      <c r="J21" s="312"/>
      <c r="K21" s="313"/>
      <c r="L21" s="312"/>
      <c r="M21" s="314"/>
      <c r="N21" s="29"/>
    </row>
    <row r="22" spans="1:22" ht="25.75" customHeight="1" thickBot="1" x14ac:dyDescent="0.3">
      <c r="A22" s="5"/>
      <c r="B22" s="268" t="s">
        <v>2</v>
      </c>
      <c r="C22" s="250">
        <v>221</v>
      </c>
      <c r="D22" s="251">
        <v>2381.9524342740001</v>
      </c>
      <c r="E22" s="250">
        <v>1896</v>
      </c>
      <c r="F22" s="250">
        <v>1665</v>
      </c>
      <c r="G22" s="250">
        <v>6</v>
      </c>
      <c r="H22" s="252">
        <v>7.9572492492492488</v>
      </c>
      <c r="I22" s="251">
        <v>86.12749531</v>
      </c>
      <c r="J22" s="253">
        <v>2.4733499863370142E-2</v>
      </c>
      <c r="K22" s="252">
        <v>270.56962799999997</v>
      </c>
      <c r="L22" s="253">
        <v>0.23506697804316579</v>
      </c>
      <c r="M22" s="254">
        <v>203.46875689000001</v>
      </c>
      <c r="N22" s="9"/>
    </row>
    <row r="23" spans="1:22" ht="15.5" customHeight="1" x14ac:dyDescent="0.25">
      <c r="A23" s="5"/>
      <c r="B23" s="8"/>
      <c r="C23" s="95"/>
      <c r="D23" s="96"/>
      <c r="E23" s="96"/>
      <c r="F23" s="96"/>
      <c r="G23" s="96"/>
      <c r="H23" s="96"/>
      <c r="I23" s="97"/>
      <c r="J23" s="97"/>
      <c r="K23" s="97"/>
      <c r="L23" s="97"/>
      <c r="M23" s="97"/>
      <c r="N23" s="9"/>
    </row>
    <row r="24" spans="1:22" ht="13" x14ac:dyDescent="0.25">
      <c r="A24" s="5"/>
      <c r="B24" s="11" t="s">
        <v>16</v>
      </c>
      <c r="C24" s="124"/>
      <c r="D24" s="124"/>
      <c r="E24" s="124"/>
      <c r="F24" s="154"/>
      <c r="G24" s="124"/>
      <c r="H24" s="124"/>
      <c r="I24" s="97"/>
      <c r="L24" s="97"/>
      <c r="M24" s="97"/>
      <c r="N24" s="9"/>
    </row>
    <row r="25" spans="1:22" ht="7.5" customHeight="1" thickBot="1" x14ac:dyDescent="0.3">
      <c r="A25" s="5"/>
      <c r="B25" s="8"/>
      <c r="C25" s="96"/>
      <c r="D25" s="96"/>
      <c r="E25" s="96"/>
      <c r="F25" s="96"/>
      <c r="G25" s="96"/>
      <c r="H25" s="96"/>
      <c r="I25" s="97"/>
      <c r="J25" s="97"/>
      <c r="K25" s="97"/>
      <c r="L25" s="97"/>
      <c r="M25" s="97"/>
      <c r="N25" s="9"/>
    </row>
    <row r="26" spans="1:22" ht="40.5" customHeight="1" x14ac:dyDescent="0.25">
      <c r="A26" s="5"/>
      <c r="B26" s="382" t="s">
        <v>89</v>
      </c>
      <c r="C26" s="426" t="s">
        <v>0</v>
      </c>
      <c r="D26" s="426" t="s">
        <v>1</v>
      </c>
      <c r="E26" s="247" t="s">
        <v>58</v>
      </c>
      <c r="F26" s="247" t="s">
        <v>51</v>
      </c>
      <c r="G26" s="247" t="s">
        <v>59</v>
      </c>
      <c r="H26" s="248" t="s">
        <v>66</v>
      </c>
      <c r="I26" s="247" t="s">
        <v>18</v>
      </c>
      <c r="J26" s="432" t="s">
        <v>139</v>
      </c>
      <c r="K26" s="249" t="s">
        <v>26</v>
      </c>
      <c r="L26" s="432" t="s">
        <v>139</v>
      </c>
      <c r="M26" s="430" t="s">
        <v>128</v>
      </c>
      <c r="N26" s="9"/>
    </row>
    <row r="27" spans="1:22" ht="13" x14ac:dyDescent="0.25">
      <c r="A27" s="5"/>
      <c r="B27" s="264" t="s">
        <v>81</v>
      </c>
      <c r="C27" s="427"/>
      <c r="D27" s="427"/>
      <c r="E27" s="187"/>
      <c r="F27" s="187"/>
      <c r="G27" s="187"/>
      <c r="H27" s="245"/>
      <c r="I27" s="245"/>
      <c r="J27" s="433"/>
      <c r="K27" s="245"/>
      <c r="L27" s="433"/>
      <c r="M27" s="431"/>
      <c r="N27" s="9"/>
    </row>
    <row r="28" spans="1:22" x14ac:dyDescent="0.25">
      <c r="A28" s="5"/>
      <c r="B28" s="266" t="s">
        <v>148</v>
      </c>
      <c r="C28" s="291">
        <v>7</v>
      </c>
      <c r="D28" s="346">
        <v>59.239999999999995</v>
      </c>
      <c r="E28" s="376">
        <v>10</v>
      </c>
      <c r="F28" s="291">
        <v>8</v>
      </c>
      <c r="G28" s="377">
        <v>10</v>
      </c>
      <c r="H28" s="346">
        <v>7.69</v>
      </c>
      <c r="I28" s="378">
        <v>0.23582631000000001</v>
      </c>
      <c r="J28" s="349">
        <v>0.16049972688486355</v>
      </c>
      <c r="K28" s="350">
        <v>0.27654099999999998</v>
      </c>
      <c r="L28" s="349">
        <v>0.23507081064906407</v>
      </c>
      <c r="M28" s="351">
        <v>0.145737977272727</v>
      </c>
      <c r="N28" s="9"/>
      <c r="S28" s="14"/>
      <c r="T28" s="14"/>
      <c r="U28" s="14"/>
    </row>
    <row r="29" spans="1:22" x14ac:dyDescent="0.25">
      <c r="A29" s="5"/>
      <c r="B29" s="266" t="s">
        <v>133</v>
      </c>
      <c r="C29" s="291">
        <v>1</v>
      </c>
      <c r="D29" s="346">
        <v>3.1920000000000002</v>
      </c>
      <c r="E29" s="376">
        <v>2</v>
      </c>
      <c r="F29" s="291">
        <v>1</v>
      </c>
      <c r="G29" s="377">
        <v>2</v>
      </c>
      <c r="H29" s="346">
        <v>11.85</v>
      </c>
      <c r="I29" s="378">
        <v>7.9300100000000012E-2</v>
      </c>
      <c r="J29" s="349">
        <v>7.6278605155544729E-2</v>
      </c>
      <c r="K29" s="350">
        <v>9.6412999999999999E-2</v>
      </c>
      <c r="L29" s="349">
        <v>0.10514672168729941</v>
      </c>
      <c r="M29" s="351">
        <v>4.3861236256016005E-2</v>
      </c>
      <c r="N29" s="9"/>
      <c r="S29" s="14"/>
      <c r="T29" s="14"/>
      <c r="U29" s="14"/>
      <c r="V29" s="14"/>
    </row>
    <row r="30" spans="1:22" ht="13" x14ac:dyDescent="0.25">
      <c r="A30" s="5"/>
      <c r="B30" s="264" t="s">
        <v>12</v>
      </c>
      <c r="C30" s="383">
        <v>8</v>
      </c>
      <c r="D30" s="385">
        <v>62.431999999999995</v>
      </c>
      <c r="E30" s="386">
        <v>12</v>
      </c>
      <c r="F30" s="383">
        <v>9</v>
      </c>
      <c r="G30" s="387">
        <v>12</v>
      </c>
      <c r="H30" s="385">
        <v>8.1522222222222229</v>
      </c>
      <c r="I30" s="388">
        <v>0.20973860833333335</v>
      </c>
      <c r="J30" s="384">
        <v>0.20973860833333335</v>
      </c>
      <c r="K30" s="388">
        <v>0.37295400000000001</v>
      </c>
      <c r="L30" s="384">
        <v>0.19864244231826114</v>
      </c>
      <c r="M30" s="389">
        <v>0.18959921352874301</v>
      </c>
      <c r="N30" s="9"/>
      <c r="S30" s="14"/>
      <c r="T30" s="14"/>
      <c r="U30" s="14"/>
      <c r="V30" s="14"/>
    </row>
    <row r="31" spans="1:22" ht="5" customHeight="1" x14ac:dyDescent="0.25">
      <c r="A31" s="5"/>
      <c r="B31" s="264"/>
      <c r="C31" s="245"/>
      <c r="D31" s="245"/>
      <c r="E31" s="187"/>
      <c r="F31" s="187"/>
      <c r="G31" s="187"/>
      <c r="H31" s="245"/>
      <c r="I31" s="245"/>
      <c r="J31" s="381"/>
      <c r="K31" s="245"/>
      <c r="L31" s="381"/>
      <c r="M31" s="380"/>
      <c r="N31" s="9"/>
    </row>
    <row r="32" spans="1:22" ht="10.25" customHeight="1" x14ac:dyDescent="0.25">
      <c r="A32" s="5"/>
      <c r="B32" s="264" t="s">
        <v>91</v>
      </c>
      <c r="C32" s="245"/>
      <c r="D32" s="245"/>
      <c r="E32" s="187"/>
      <c r="F32" s="187"/>
      <c r="G32" s="187"/>
      <c r="H32" s="245"/>
      <c r="I32" s="245"/>
      <c r="J32" s="381"/>
      <c r="K32" s="245"/>
      <c r="L32" s="381"/>
      <c r="M32" s="380"/>
      <c r="N32" s="9"/>
      <c r="S32" s="14"/>
      <c r="T32" s="14"/>
      <c r="U32" s="14"/>
      <c r="V32" s="14"/>
    </row>
    <row r="33" spans="1:21" x14ac:dyDescent="0.25">
      <c r="A33" s="5"/>
      <c r="B33" s="266" t="s">
        <v>21</v>
      </c>
      <c r="C33" s="291">
        <v>10</v>
      </c>
      <c r="D33" s="346">
        <v>165.9</v>
      </c>
      <c r="E33" s="376">
        <v>11</v>
      </c>
      <c r="F33" s="291">
        <v>11</v>
      </c>
      <c r="G33" s="377">
        <v>1</v>
      </c>
      <c r="H33" s="346">
        <v>6.21</v>
      </c>
      <c r="I33" s="378">
        <v>1.30195868</v>
      </c>
      <c r="J33" s="349">
        <v>8.2033004749427915E-2</v>
      </c>
      <c r="K33" s="350">
        <v>1.4035280000000001</v>
      </c>
      <c r="L33" s="349">
        <v>0.31180526412697784</v>
      </c>
      <c r="M33" s="351">
        <v>0.72533735999999993</v>
      </c>
      <c r="N33" s="12"/>
    </row>
    <row r="34" spans="1:21" x14ac:dyDescent="0.25">
      <c r="A34" s="5"/>
      <c r="B34" s="266" t="s">
        <v>45</v>
      </c>
      <c r="C34" s="291">
        <v>22</v>
      </c>
      <c r="D34" s="346">
        <v>584.98</v>
      </c>
      <c r="E34" s="376">
        <v>22</v>
      </c>
      <c r="F34" s="291">
        <v>17</v>
      </c>
      <c r="G34" s="377">
        <v>1.2941176470588236</v>
      </c>
      <c r="H34" s="346">
        <v>7.33</v>
      </c>
      <c r="I34" s="378">
        <v>1.9949853500000001</v>
      </c>
      <c r="J34" s="349">
        <v>5.2268279302766951E-2</v>
      </c>
      <c r="K34" s="350">
        <v>1.2675339999999999</v>
      </c>
      <c r="L34" s="349">
        <v>0.28911507547858695</v>
      </c>
      <c r="M34" s="351">
        <v>1.2936546899999999</v>
      </c>
      <c r="N34" s="12"/>
    </row>
    <row r="35" spans="1:21" x14ac:dyDescent="0.25">
      <c r="A35" s="5"/>
      <c r="B35" s="266" t="s">
        <v>65</v>
      </c>
      <c r="C35" s="291">
        <v>10</v>
      </c>
      <c r="D35" s="346">
        <v>312.75</v>
      </c>
      <c r="E35" s="376">
        <v>56</v>
      </c>
      <c r="F35" s="291">
        <v>52</v>
      </c>
      <c r="G35" s="377">
        <v>1</v>
      </c>
      <c r="H35" s="346">
        <v>4.5</v>
      </c>
      <c r="I35" s="378">
        <v>5.8723390000000002</v>
      </c>
      <c r="J35" s="349">
        <v>0</v>
      </c>
      <c r="K35" s="350">
        <v>1.9489240000000001</v>
      </c>
      <c r="L35" s="349">
        <v>0.26810916184410694</v>
      </c>
      <c r="M35" s="351">
        <v>4.3697638200000002</v>
      </c>
      <c r="N35" s="12"/>
      <c r="U35" s="35"/>
    </row>
    <row r="36" spans="1:21" x14ac:dyDescent="0.25">
      <c r="A36" s="5"/>
      <c r="B36" s="266" t="s">
        <v>39</v>
      </c>
      <c r="C36" s="291">
        <v>21</v>
      </c>
      <c r="D36" s="346">
        <v>424</v>
      </c>
      <c r="E36" s="376">
        <v>27</v>
      </c>
      <c r="F36" s="291">
        <v>22</v>
      </c>
      <c r="G36" s="377">
        <v>1</v>
      </c>
      <c r="H36" s="346">
        <v>6.88</v>
      </c>
      <c r="I36" s="378">
        <v>2.1578816110000001</v>
      </c>
      <c r="J36" s="349">
        <v>7.4682307004146242E-2</v>
      </c>
      <c r="K36" s="350">
        <v>2.1559149999999998</v>
      </c>
      <c r="L36" s="349">
        <v>0.24557157581415978</v>
      </c>
      <c r="M36" s="351">
        <v>1.64379772</v>
      </c>
      <c r="N36" s="12"/>
    </row>
    <row r="37" spans="1:21" x14ac:dyDescent="0.25">
      <c r="A37" s="5"/>
      <c r="B37" s="266" t="s">
        <v>22</v>
      </c>
      <c r="C37" s="291">
        <v>22</v>
      </c>
      <c r="D37" s="346">
        <v>439.5</v>
      </c>
      <c r="E37" s="376">
        <v>56</v>
      </c>
      <c r="F37" s="291">
        <v>49</v>
      </c>
      <c r="G37" s="377">
        <v>1</v>
      </c>
      <c r="H37" s="346">
        <v>9.99</v>
      </c>
      <c r="I37" s="378">
        <v>4.7768329999999999</v>
      </c>
      <c r="J37" s="349">
        <v>0.11715891667578751</v>
      </c>
      <c r="K37" s="350">
        <v>4.2501420000000003</v>
      </c>
      <c r="L37" s="349">
        <v>0.28132184583771241</v>
      </c>
      <c r="M37" s="351">
        <v>4.9051932499999999</v>
      </c>
      <c r="N37" s="12"/>
    </row>
    <row r="38" spans="1:21" x14ac:dyDescent="0.25">
      <c r="A38" s="5"/>
      <c r="B38" s="266" t="s">
        <v>46</v>
      </c>
      <c r="C38" s="291">
        <v>60</v>
      </c>
      <c r="D38" s="346">
        <v>1367.87</v>
      </c>
      <c r="E38" s="376">
        <v>42</v>
      </c>
      <c r="F38" s="291">
        <v>37</v>
      </c>
      <c r="G38" s="377">
        <v>1</v>
      </c>
      <c r="H38" s="346">
        <v>6.98</v>
      </c>
      <c r="I38" s="378">
        <v>4.2054510299999999</v>
      </c>
      <c r="J38" s="349">
        <v>0.17959793746041952</v>
      </c>
      <c r="K38" s="350">
        <v>3.2283200000000001</v>
      </c>
      <c r="L38" s="349">
        <v>0.33668382073153419</v>
      </c>
      <c r="M38" s="351">
        <v>5.3973340199999997</v>
      </c>
      <c r="N38" s="12"/>
    </row>
    <row r="39" spans="1:21" ht="14.25" customHeight="1" x14ac:dyDescent="0.25">
      <c r="A39" s="5"/>
      <c r="B39" s="266" t="s">
        <v>47</v>
      </c>
      <c r="C39" s="291">
        <v>4</v>
      </c>
      <c r="D39" s="346">
        <v>146.78</v>
      </c>
      <c r="E39" s="376">
        <v>17</v>
      </c>
      <c r="F39" s="291">
        <v>14</v>
      </c>
      <c r="G39" s="377">
        <v>0.9285714285714286</v>
      </c>
      <c r="H39" s="346">
        <v>8.6999999999999993</v>
      </c>
      <c r="I39" s="378">
        <v>1.3649640000000001</v>
      </c>
      <c r="J39" s="349">
        <v>0.23753501908483463</v>
      </c>
      <c r="K39" s="350">
        <v>1.509336</v>
      </c>
      <c r="L39" s="349">
        <v>0.20984978437565119</v>
      </c>
      <c r="M39" s="351">
        <v>1.4999115600000001</v>
      </c>
      <c r="N39" s="12"/>
    </row>
    <row r="40" spans="1:21" x14ac:dyDescent="0.25">
      <c r="A40" s="5"/>
      <c r="B40" s="266" t="s">
        <v>23</v>
      </c>
      <c r="C40" s="291">
        <v>24</v>
      </c>
      <c r="D40" s="346">
        <v>843.28</v>
      </c>
      <c r="E40" s="376">
        <v>45</v>
      </c>
      <c r="F40" s="291">
        <v>40</v>
      </c>
      <c r="G40" s="377">
        <v>1</v>
      </c>
      <c r="H40" s="346">
        <v>6.89</v>
      </c>
      <c r="I40" s="378">
        <v>3.7793132599999999</v>
      </c>
      <c r="J40" s="349">
        <v>3.4599409047694762E-2</v>
      </c>
      <c r="K40" s="350">
        <v>3.4482330000000001</v>
      </c>
      <c r="L40" s="349">
        <v>0.26534856199256929</v>
      </c>
      <c r="M40" s="351">
        <v>3.3392275299999996</v>
      </c>
      <c r="N40" s="12"/>
    </row>
    <row r="41" spans="1:21" x14ac:dyDescent="0.25">
      <c r="A41" s="5"/>
      <c r="B41" s="266" t="s">
        <v>78</v>
      </c>
      <c r="C41" s="291">
        <v>40</v>
      </c>
      <c r="D41" s="346">
        <v>1698</v>
      </c>
      <c r="E41" s="376">
        <v>69</v>
      </c>
      <c r="F41" s="291">
        <v>57</v>
      </c>
      <c r="G41" s="377">
        <v>1.0877192982456141</v>
      </c>
      <c r="H41" s="346">
        <v>7.5</v>
      </c>
      <c r="I41" s="378">
        <v>4.3514069500000003</v>
      </c>
      <c r="J41" s="349">
        <v>3.2440978625974171E-2</v>
      </c>
      <c r="K41" s="350">
        <v>1.6285099999999999</v>
      </c>
      <c r="L41" s="349">
        <v>0.33133586491336353</v>
      </c>
      <c r="M41" s="351">
        <v>3.1834049900000001</v>
      </c>
      <c r="N41" s="12"/>
    </row>
    <row r="42" spans="1:21" x14ac:dyDescent="0.25">
      <c r="A42" s="5"/>
      <c r="B42" s="266" t="s">
        <v>24</v>
      </c>
      <c r="C42" s="291">
        <v>7</v>
      </c>
      <c r="D42" s="346">
        <v>141.25</v>
      </c>
      <c r="E42" s="376">
        <v>14</v>
      </c>
      <c r="F42" s="291">
        <v>14</v>
      </c>
      <c r="G42" s="377">
        <v>0.9285714285714286</v>
      </c>
      <c r="H42" s="346">
        <v>5.84</v>
      </c>
      <c r="I42" s="378">
        <v>1.204793</v>
      </c>
      <c r="J42" s="349">
        <v>3.6827022375215221E-2</v>
      </c>
      <c r="K42" s="350">
        <v>1.4041330000000001</v>
      </c>
      <c r="L42" s="349">
        <v>0.26348557612274442</v>
      </c>
      <c r="M42" s="351">
        <v>1.1805597800000001</v>
      </c>
      <c r="N42" s="12"/>
    </row>
    <row r="43" spans="1:21" x14ac:dyDescent="0.25">
      <c r="A43" s="5"/>
      <c r="B43" s="266" t="s">
        <v>50</v>
      </c>
      <c r="C43" s="291">
        <v>28</v>
      </c>
      <c r="D43" s="346">
        <v>547.85</v>
      </c>
      <c r="E43" s="376">
        <v>85</v>
      </c>
      <c r="F43" s="291">
        <v>85</v>
      </c>
      <c r="G43" s="377">
        <v>1</v>
      </c>
      <c r="H43" s="346">
        <v>8</v>
      </c>
      <c r="I43" s="378">
        <v>5.0878540000000001</v>
      </c>
      <c r="J43" s="349">
        <v>1.6015686390410785E-2</v>
      </c>
      <c r="K43" s="350">
        <v>6.1925559999999997</v>
      </c>
      <c r="L43" s="349">
        <v>0.32526404456870284</v>
      </c>
      <c r="M43" s="351">
        <v>4.1932067100000001</v>
      </c>
      <c r="N43" s="12"/>
    </row>
    <row r="44" spans="1:21" x14ac:dyDescent="0.25">
      <c r="A44" s="5"/>
      <c r="B44" s="266" t="s">
        <v>25</v>
      </c>
      <c r="C44" s="291">
        <v>23</v>
      </c>
      <c r="D44" s="346">
        <v>567.85</v>
      </c>
      <c r="E44" s="376">
        <v>45</v>
      </c>
      <c r="F44" s="291">
        <v>40</v>
      </c>
      <c r="G44" s="377">
        <v>1.125</v>
      </c>
      <c r="H44" s="346">
        <v>6.49</v>
      </c>
      <c r="I44" s="378">
        <v>3.15567515</v>
      </c>
      <c r="J44" s="349">
        <v>0.43168706585250199</v>
      </c>
      <c r="K44" s="350">
        <v>3.4974750000000001</v>
      </c>
      <c r="L44" s="349">
        <v>0.24736081885944577</v>
      </c>
      <c r="M44" s="351">
        <v>2.4126287999999998</v>
      </c>
      <c r="N44" s="12"/>
    </row>
    <row r="45" spans="1:21" x14ac:dyDescent="0.25">
      <c r="A45" s="5"/>
      <c r="B45" s="266" t="s">
        <v>102</v>
      </c>
      <c r="C45" s="291">
        <v>22</v>
      </c>
      <c r="D45" s="346">
        <v>584.87</v>
      </c>
      <c r="E45" s="376">
        <v>30</v>
      </c>
      <c r="F45" s="291">
        <v>25</v>
      </c>
      <c r="G45" s="377">
        <v>1.08</v>
      </c>
      <c r="H45" s="346">
        <v>6.74</v>
      </c>
      <c r="I45" s="378">
        <v>3.3391589800000001</v>
      </c>
      <c r="J45" s="349">
        <v>0.14930311697367529</v>
      </c>
      <c r="K45" s="350">
        <v>1.253558</v>
      </c>
      <c r="L45" s="349">
        <v>0.25474122097137597</v>
      </c>
      <c r="M45" s="351">
        <v>2.2047083199999999</v>
      </c>
      <c r="N45" s="12"/>
    </row>
    <row r="46" spans="1:21" x14ac:dyDescent="0.25">
      <c r="A46" s="5"/>
      <c r="B46" s="266" t="s">
        <v>131</v>
      </c>
      <c r="C46" s="291">
        <v>111</v>
      </c>
      <c r="D46" s="346">
        <v>4191.9699999999993</v>
      </c>
      <c r="E46" s="376">
        <v>217</v>
      </c>
      <c r="F46" s="291">
        <v>171</v>
      </c>
      <c r="G46" s="377">
        <v>1.1578947368421053</v>
      </c>
      <c r="H46" s="346">
        <v>6.7435087719298235</v>
      </c>
      <c r="I46" s="378">
        <v>12.461709777999999</v>
      </c>
      <c r="J46" s="349">
        <v>-6.9390720545398438E-2</v>
      </c>
      <c r="K46" s="350">
        <v>6.9597139999999982</v>
      </c>
      <c r="L46" s="349">
        <v>0.27880042121301019</v>
      </c>
      <c r="M46" s="351">
        <v>7.7476840400000002</v>
      </c>
      <c r="N46" s="12"/>
      <c r="S46" s="127"/>
    </row>
    <row r="47" spans="1:21" ht="14" x14ac:dyDescent="0.25">
      <c r="A47" s="5"/>
      <c r="B47" s="269" t="s">
        <v>12</v>
      </c>
      <c r="C47" s="383">
        <v>404</v>
      </c>
      <c r="D47" s="385">
        <v>12016.85</v>
      </c>
      <c r="E47" s="386">
        <v>736</v>
      </c>
      <c r="F47" s="383">
        <v>634</v>
      </c>
      <c r="G47" s="387">
        <v>14.601874539289401</v>
      </c>
      <c r="H47" s="385">
        <v>7.0882492113564668</v>
      </c>
      <c r="I47" s="388">
        <v>55.054323788999994</v>
      </c>
      <c r="J47" s="384">
        <v>3.0334166877954847E-2</v>
      </c>
      <c r="K47" s="388">
        <v>40.147877999999999</v>
      </c>
      <c r="L47" s="384">
        <v>0.28356912076526875</v>
      </c>
      <c r="M47" s="389">
        <v>44.09641259</v>
      </c>
      <c r="N47" s="12"/>
      <c r="S47" s="127"/>
    </row>
    <row r="48" spans="1:21" x14ac:dyDescent="0.25">
      <c r="A48" s="5"/>
      <c r="B48" s="266"/>
      <c r="C48" s="315"/>
      <c r="D48" s="308"/>
      <c r="E48" s="316"/>
      <c r="F48" s="315"/>
      <c r="G48" s="98"/>
      <c r="H48" s="308"/>
      <c r="I48" s="317"/>
      <c r="J48" s="312"/>
      <c r="K48" s="313"/>
      <c r="L48" s="312"/>
      <c r="M48" s="314"/>
      <c r="N48" s="12"/>
      <c r="S48" s="127"/>
    </row>
    <row r="49" spans="1:20" ht="15" customHeight="1" thickBot="1" x14ac:dyDescent="0.3">
      <c r="A49" s="5"/>
      <c r="B49" s="271" t="s">
        <v>129</v>
      </c>
      <c r="C49" s="255">
        <v>412</v>
      </c>
      <c r="D49" s="251">
        <v>12079.282000000001</v>
      </c>
      <c r="E49" s="255">
        <v>748</v>
      </c>
      <c r="F49" s="255">
        <v>643</v>
      </c>
      <c r="G49" s="255">
        <v>14.601874539289401</v>
      </c>
      <c r="H49" s="252">
        <v>7.1031415241057534</v>
      </c>
      <c r="I49" s="251">
        <v>55.264062397333326</v>
      </c>
      <c r="J49" s="253">
        <v>3.4259396349621572E-2</v>
      </c>
      <c r="K49" s="251">
        <v>40.520831999999999</v>
      </c>
      <c r="L49" s="253">
        <v>0.29549284529850289</v>
      </c>
      <c r="M49" s="390">
        <v>44.286011803528744</v>
      </c>
      <c r="N49" s="12"/>
      <c r="S49" s="128"/>
      <c r="T49" s="44"/>
    </row>
    <row r="50" spans="1:20" ht="13" x14ac:dyDescent="0.25">
      <c r="A50" s="1"/>
      <c r="B50" s="1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24"/>
      <c r="N50" s="1"/>
      <c r="S50" s="129"/>
      <c r="T50" s="78"/>
    </row>
    <row r="51" spans="1:20" ht="13" thickBot="1" x14ac:dyDescent="0.3">
      <c r="A51" s="1"/>
      <c r="B51" s="1"/>
      <c r="C51" s="99"/>
      <c r="D51" s="99"/>
      <c r="E51" s="99"/>
      <c r="F51" s="150"/>
      <c r="G51" s="99"/>
      <c r="H51" s="99"/>
      <c r="I51" s="99"/>
      <c r="J51" s="99"/>
      <c r="K51" s="99"/>
      <c r="L51" s="99"/>
      <c r="M51" s="24"/>
      <c r="N51" s="1"/>
    </row>
    <row r="52" spans="1:20" ht="51.9" customHeight="1" x14ac:dyDescent="0.25">
      <c r="A52" s="1"/>
      <c r="B52" s="270" t="s">
        <v>84</v>
      </c>
      <c r="C52" s="426" t="s">
        <v>0</v>
      </c>
      <c r="D52" s="426" t="s">
        <v>1</v>
      </c>
      <c r="E52" s="247" t="s">
        <v>58</v>
      </c>
      <c r="F52" s="247" t="s">
        <v>51</v>
      </c>
      <c r="G52" s="247" t="s">
        <v>59</v>
      </c>
      <c r="H52" s="248" t="s">
        <v>66</v>
      </c>
      <c r="I52" s="247" t="s">
        <v>18</v>
      </c>
      <c r="J52" s="432" t="s">
        <v>139</v>
      </c>
      <c r="K52" s="249" t="s">
        <v>26</v>
      </c>
      <c r="L52" s="432" t="s">
        <v>139</v>
      </c>
      <c r="M52" s="430" t="s">
        <v>128</v>
      </c>
      <c r="N52" s="1"/>
    </row>
    <row r="53" spans="1:20" ht="13" x14ac:dyDescent="0.25">
      <c r="A53" s="1"/>
      <c r="B53" s="264" t="s">
        <v>91</v>
      </c>
      <c r="C53" s="427"/>
      <c r="D53" s="427"/>
      <c r="E53" s="187"/>
      <c r="F53" s="187"/>
      <c r="G53" s="187"/>
      <c r="H53" s="245"/>
      <c r="I53" s="245"/>
      <c r="J53" s="433"/>
      <c r="K53" s="245"/>
      <c r="L53" s="433"/>
      <c r="M53" s="431"/>
      <c r="N53" s="1"/>
    </row>
    <row r="54" spans="1:20" x14ac:dyDescent="0.25">
      <c r="A54" s="1"/>
      <c r="B54" s="266" t="s">
        <v>92</v>
      </c>
      <c r="C54" s="291">
        <v>5</v>
      </c>
      <c r="D54" s="375">
        <v>301</v>
      </c>
      <c r="E54" s="376"/>
      <c r="F54" s="291">
        <v>7</v>
      </c>
      <c r="G54" s="377"/>
      <c r="H54" s="331">
        <v>8.9600000000000009</v>
      </c>
      <c r="I54" s="378">
        <v>0.81592399999999998</v>
      </c>
      <c r="J54" s="349">
        <v>3.1634558757534402E-3</v>
      </c>
      <c r="K54" s="292">
        <v>0.24060599999999999</v>
      </c>
      <c r="L54" s="379">
        <v>0.26820963414698418</v>
      </c>
      <c r="M54" s="293">
        <v>0.64176341000000003</v>
      </c>
      <c r="N54" s="1"/>
    </row>
    <row r="55" spans="1:20" x14ac:dyDescent="0.25">
      <c r="A55" s="1"/>
      <c r="B55" s="266" t="s">
        <v>93</v>
      </c>
      <c r="C55" s="291">
        <v>9</v>
      </c>
      <c r="D55" s="375">
        <v>363</v>
      </c>
      <c r="E55" s="376"/>
      <c r="F55" s="291">
        <v>38</v>
      </c>
      <c r="G55" s="377"/>
      <c r="H55" s="331">
        <v>6.3</v>
      </c>
      <c r="I55" s="378">
        <v>0.71331500000000003</v>
      </c>
      <c r="J55" s="349">
        <v>4.5721691122034447E-2</v>
      </c>
      <c r="K55" s="292">
        <v>0.14016400000000001</v>
      </c>
      <c r="L55" s="379">
        <v>0.21945362797981566</v>
      </c>
      <c r="M55" s="293">
        <v>0.31658438999999999</v>
      </c>
      <c r="N55" s="1"/>
    </row>
    <row r="56" spans="1:20" x14ac:dyDescent="0.25">
      <c r="A56" s="1"/>
      <c r="B56" s="266" t="s">
        <v>94</v>
      </c>
      <c r="C56" s="291">
        <v>9</v>
      </c>
      <c r="D56" s="375">
        <v>255</v>
      </c>
      <c r="E56" s="376"/>
      <c r="F56" s="291">
        <v>10</v>
      </c>
      <c r="G56" s="377"/>
      <c r="H56" s="331">
        <v>6.4019999999999992</v>
      </c>
      <c r="I56" s="378">
        <v>0.30571129999999996</v>
      </c>
      <c r="J56" s="349">
        <v>3.9793155721714654E-3</v>
      </c>
      <c r="K56" s="292">
        <v>6.9752999999999996E-2</v>
      </c>
      <c r="L56" s="379">
        <v>0.30604029358897544</v>
      </c>
      <c r="M56" s="293">
        <v>0.10249761</v>
      </c>
      <c r="N56" s="1"/>
    </row>
    <row r="57" spans="1:20" ht="15" customHeight="1" thickBot="1" x14ac:dyDescent="0.3">
      <c r="A57" s="1"/>
      <c r="B57" s="271" t="s">
        <v>130</v>
      </c>
      <c r="C57" s="255">
        <v>23</v>
      </c>
      <c r="D57" s="256">
        <v>919</v>
      </c>
      <c r="E57" s="255"/>
      <c r="F57" s="255">
        <v>55</v>
      </c>
      <c r="G57" s="255"/>
      <c r="H57" s="252">
        <v>6.6570909090909085</v>
      </c>
      <c r="I57" s="251">
        <v>1.8349503</v>
      </c>
      <c r="J57" s="253">
        <v>1.9429519567354597E-2</v>
      </c>
      <c r="K57" s="252">
        <v>0.45052300000000001</v>
      </c>
      <c r="L57" s="253">
        <v>0.25820163152911862</v>
      </c>
      <c r="M57" s="254">
        <v>1.06084541</v>
      </c>
      <c r="N57" s="1"/>
    </row>
    <row r="58" spans="1:20" ht="6.75" customHeight="1" x14ac:dyDescent="0.25">
      <c r="A58" s="1"/>
      <c r="B58" s="1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24"/>
      <c r="N58" s="1"/>
    </row>
    <row r="59" spans="1:20" x14ac:dyDescent="0.25">
      <c r="A59" s="1"/>
      <c r="B59" s="1"/>
      <c r="C59" s="99"/>
      <c r="D59" s="99"/>
      <c r="E59" s="99"/>
      <c r="F59" s="99"/>
      <c r="G59" s="99"/>
      <c r="H59" s="99"/>
      <c r="I59" s="150"/>
      <c r="J59" s="99"/>
      <c r="K59" s="99"/>
      <c r="L59" s="99"/>
      <c r="M59" s="92" t="s">
        <v>83</v>
      </c>
      <c r="N59" s="1"/>
      <c r="S59" s="18"/>
    </row>
    <row r="60" spans="1:20" ht="14" x14ac:dyDescent="0.3">
      <c r="A60" s="1"/>
      <c r="B60" s="4" t="s">
        <v>4</v>
      </c>
      <c r="C60" s="4"/>
      <c r="D60" s="4"/>
      <c r="E60" s="4"/>
      <c r="F60" s="4"/>
      <c r="G60" s="4"/>
      <c r="H60" s="4"/>
      <c r="I60" s="99"/>
      <c r="J60" s="99"/>
      <c r="K60" s="99"/>
      <c r="L60" s="99"/>
      <c r="M60" s="99"/>
      <c r="N60" s="1"/>
    </row>
    <row r="61" spans="1:20" ht="5.25" customHeight="1" thickBot="1" x14ac:dyDescent="0.3">
      <c r="A61" s="1"/>
      <c r="B61" s="1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5"/>
    </row>
    <row r="62" spans="1:20" ht="40.5" customHeight="1" x14ac:dyDescent="0.25">
      <c r="A62" s="1"/>
      <c r="B62" s="272"/>
      <c r="C62" s="248" t="s">
        <v>0</v>
      </c>
      <c r="D62" s="248" t="s">
        <v>1</v>
      </c>
      <c r="E62" s="248" t="s">
        <v>58</v>
      </c>
      <c r="F62" s="248" t="s">
        <v>51</v>
      </c>
      <c r="G62" s="248" t="s">
        <v>59</v>
      </c>
      <c r="H62" s="248" t="s">
        <v>66</v>
      </c>
      <c r="I62" s="248" t="s">
        <v>18</v>
      </c>
      <c r="J62" s="432" t="s">
        <v>139</v>
      </c>
      <c r="K62" s="248" t="s">
        <v>29</v>
      </c>
      <c r="L62" s="432" t="s">
        <v>139</v>
      </c>
      <c r="M62" s="430" t="s">
        <v>128</v>
      </c>
      <c r="N62" s="5"/>
    </row>
    <row r="63" spans="1:20" ht="15" customHeight="1" x14ac:dyDescent="0.25">
      <c r="A63" s="1"/>
      <c r="B63" s="273" t="s">
        <v>3</v>
      </c>
      <c r="C63" s="245"/>
      <c r="D63" s="245"/>
      <c r="E63" s="245"/>
      <c r="F63" s="245"/>
      <c r="G63" s="245"/>
      <c r="H63" s="245"/>
      <c r="I63" s="245"/>
      <c r="J63" s="433"/>
      <c r="K63" s="245"/>
      <c r="L63" s="433"/>
      <c r="M63" s="431"/>
      <c r="N63" s="5"/>
    </row>
    <row r="64" spans="1:20" x14ac:dyDescent="0.25">
      <c r="A64" s="1"/>
      <c r="B64" s="274" t="s">
        <v>103</v>
      </c>
      <c r="C64" s="291">
        <v>8</v>
      </c>
      <c r="D64" s="346">
        <v>102.8</v>
      </c>
      <c r="E64" s="376">
        <v>13</v>
      </c>
      <c r="F64" s="291">
        <v>11</v>
      </c>
      <c r="G64" s="377">
        <v>1</v>
      </c>
      <c r="H64" s="346">
        <v>5.93</v>
      </c>
      <c r="I64" s="378">
        <v>0.63490730000000006</v>
      </c>
      <c r="J64" s="349">
        <v>2.2202583764827671E-2</v>
      </c>
      <c r="K64" s="398">
        <v>1.2639899999999999</v>
      </c>
      <c r="L64" s="379">
        <v>0.12128118033519829</v>
      </c>
      <c r="M64" s="293">
        <v>0.66491224000000004</v>
      </c>
      <c r="N64" s="101"/>
    </row>
    <row r="65" spans="1:14" x14ac:dyDescent="0.25">
      <c r="A65" s="1"/>
      <c r="B65" s="274" t="s">
        <v>5</v>
      </c>
      <c r="C65" s="291">
        <v>8</v>
      </c>
      <c r="D65" s="346">
        <v>38.61</v>
      </c>
      <c r="E65" s="376">
        <v>29</v>
      </c>
      <c r="F65" s="291">
        <v>29</v>
      </c>
      <c r="G65" s="377">
        <v>1</v>
      </c>
      <c r="H65" s="346">
        <v>7.29</v>
      </c>
      <c r="I65" s="378">
        <v>1.2557242500000001</v>
      </c>
      <c r="J65" s="349">
        <v>3.9721160068940851E-2</v>
      </c>
      <c r="K65" s="398">
        <v>4.9595799999999999</v>
      </c>
      <c r="L65" s="379">
        <v>0.16443003601117001</v>
      </c>
      <c r="M65" s="293">
        <v>2.6165738700000003</v>
      </c>
      <c r="N65" s="101"/>
    </row>
    <row r="66" spans="1:14" x14ac:dyDescent="0.25">
      <c r="A66" s="1"/>
      <c r="B66" s="274" t="s">
        <v>63</v>
      </c>
      <c r="C66" s="291">
        <v>7</v>
      </c>
      <c r="D66" s="346">
        <v>49.02</v>
      </c>
      <c r="E66" s="376">
        <v>22</v>
      </c>
      <c r="F66" s="291">
        <v>18</v>
      </c>
      <c r="G66" s="377">
        <v>1.2222222222222223</v>
      </c>
      <c r="H66" s="346">
        <v>9.2799999999999994</v>
      </c>
      <c r="I66" s="378">
        <v>0.97909299999999999</v>
      </c>
      <c r="J66" s="349">
        <v>0.10061399209521704</v>
      </c>
      <c r="K66" s="398">
        <v>1.8358559999999999</v>
      </c>
      <c r="L66" s="379">
        <v>0.25471820618632784</v>
      </c>
      <c r="M66" s="293">
        <v>0.82247513000000005</v>
      </c>
      <c r="N66" s="101"/>
    </row>
    <row r="67" spans="1:14" x14ac:dyDescent="0.25">
      <c r="A67" s="1"/>
      <c r="B67" s="275" t="s">
        <v>62</v>
      </c>
      <c r="C67" s="291">
        <v>8</v>
      </c>
      <c r="D67" s="346">
        <v>39.799999999999997</v>
      </c>
      <c r="E67" s="376"/>
      <c r="F67" s="291">
        <v>15</v>
      </c>
      <c r="G67" s="377"/>
      <c r="H67" s="346">
        <v>9.9</v>
      </c>
      <c r="I67" s="378">
        <v>0.7961935</v>
      </c>
      <c r="J67" s="349">
        <v>3.6546288099652269E-2</v>
      </c>
      <c r="K67" s="398">
        <v>2.1645439999999998</v>
      </c>
      <c r="L67" s="379">
        <v>0.23665544777215139</v>
      </c>
      <c r="M67" s="293">
        <v>0.92151046999999997</v>
      </c>
      <c r="N67" s="101"/>
    </row>
    <row r="68" spans="1:14" x14ac:dyDescent="0.25">
      <c r="A68" s="1"/>
      <c r="B68" s="274" t="s">
        <v>101</v>
      </c>
      <c r="C68" s="291">
        <v>22</v>
      </c>
      <c r="D68" s="346">
        <v>132.25</v>
      </c>
      <c r="E68" s="376">
        <v>34</v>
      </c>
      <c r="F68" s="291">
        <v>33</v>
      </c>
      <c r="G68" s="377">
        <v>1.0303030303030303</v>
      </c>
      <c r="H68" s="346">
        <v>9.4049999999999994</v>
      </c>
      <c r="I68" s="378">
        <v>1.78914891</v>
      </c>
      <c r="J68" s="349">
        <v>3.1971289306606684E-3</v>
      </c>
      <c r="K68" s="398">
        <v>1.4479299999999999</v>
      </c>
      <c r="L68" s="379">
        <v>0.15509863487545392</v>
      </c>
      <c r="M68" s="293">
        <v>0.56983899000000005</v>
      </c>
      <c r="N68" s="101"/>
    </row>
    <row r="69" spans="1:14" x14ac:dyDescent="0.25">
      <c r="A69" s="1"/>
      <c r="B69" s="274" t="s">
        <v>121</v>
      </c>
      <c r="C69" s="291">
        <v>2</v>
      </c>
      <c r="D69" s="346">
        <v>12.4</v>
      </c>
      <c r="E69" s="376">
        <v>7</v>
      </c>
      <c r="F69" s="291">
        <v>5</v>
      </c>
      <c r="G69" s="377">
        <v>1</v>
      </c>
      <c r="H69" s="346">
        <v>15.87</v>
      </c>
      <c r="I69" s="378">
        <v>0.29457771000000005</v>
      </c>
      <c r="J69" s="349">
        <v>-1.6894114154238131E-2</v>
      </c>
      <c r="K69" s="398">
        <v>0.40546399999999999</v>
      </c>
      <c r="L69" s="379">
        <v>0.2177302855838566</v>
      </c>
      <c r="M69" s="293">
        <v>0.24627534000000001</v>
      </c>
      <c r="N69" s="101"/>
    </row>
    <row r="70" spans="1:14" x14ac:dyDescent="0.25">
      <c r="A70" s="1"/>
      <c r="B70" s="274" t="s">
        <v>7</v>
      </c>
      <c r="C70" s="291">
        <v>13</v>
      </c>
      <c r="D70" s="346">
        <v>109</v>
      </c>
      <c r="E70" s="376">
        <v>70</v>
      </c>
      <c r="F70" s="291">
        <v>57</v>
      </c>
      <c r="G70" s="377">
        <v>1</v>
      </c>
      <c r="H70" s="346">
        <v>7.2</v>
      </c>
      <c r="I70" s="378">
        <v>3.0825040000000001</v>
      </c>
      <c r="J70" s="349">
        <v>-6.4467261132535531E-3</v>
      </c>
      <c r="K70" s="398">
        <v>12.422504</v>
      </c>
      <c r="L70" s="379">
        <v>0.1677535615414624</v>
      </c>
      <c r="M70" s="293">
        <v>5.68149178</v>
      </c>
      <c r="N70" s="101"/>
    </row>
    <row r="71" spans="1:14" x14ac:dyDescent="0.25">
      <c r="A71" s="1"/>
      <c r="B71" s="274" t="s">
        <v>6</v>
      </c>
      <c r="C71" s="291">
        <v>22</v>
      </c>
      <c r="D71" s="346">
        <v>124.12</v>
      </c>
      <c r="E71" s="376">
        <v>65</v>
      </c>
      <c r="F71" s="291">
        <v>65</v>
      </c>
      <c r="G71" s="377">
        <v>1</v>
      </c>
      <c r="H71" s="346">
        <v>11.09</v>
      </c>
      <c r="I71" s="378">
        <v>3.0600954200000001</v>
      </c>
      <c r="J71" s="349">
        <v>4.8856146460151796E-3</v>
      </c>
      <c r="K71" s="398">
        <v>12.10056</v>
      </c>
      <c r="L71" s="379">
        <v>0.15980745786858913</v>
      </c>
      <c r="M71" s="293">
        <v>5.9380763700000001</v>
      </c>
      <c r="N71" s="101"/>
    </row>
    <row r="72" spans="1:14" x14ac:dyDescent="0.25">
      <c r="A72" s="1"/>
      <c r="B72" s="274" t="s">
        <v>108</v>
      </c>
      <c r="C72" s="291">
        <v>8</v>
      </c>
      <c r="D72" s="346">
        <v>58.4</v>
      </c>
      <c r="E72" s="376">
        <v>5</v>
      </c>
      <c r="F72" s="291">
        <v>4</v>
      </c>
      <c r="G72" s="377">
        <v>1.25</v>
      </c>
      <c r="H72" s="346">
        <v>11.01</v>
      </c>
      <c r="I72" s="378">
        <v>0.24963148999999998</v>
      </c>
      <c r="J72" s="349">
        <v>-4.831189641411392E-4</v>
      </c>
      <c r="K72" s="398">
        <v>0.26375399999999999</v>
      </c>
      <c r="L72" s="379">
        <v>0.20927609589700558</v>
      </c>
      <c r="M72" s="293">
        <v>0.14243779000000001</v>
      </c>
      <c r="N72" s="101"/>
    </row>
    <row r="73" spans="1:14" ht="14.25" customHeight="1" x14ac:dyDescent="0.25">
      <c r="A73" s="1"/>
      <c r="B73" s="274" t="s">
        <v>82</v>
      </c>
      <c r="C73" s="291">
        <v>53</v>
      </c>
      <c r="D73" s="346">
        <v>409.61</v>
      </c>
      <c r="E73" s="376">
        <v>70</v>
      </c>
      <c r="F73" s="291">
        <v>52</v>
      </c>
      <c r="G73" s="377">
        <v>1.3076923076923077</v>
      </c>
      <c r="H73" s="346">
        <v>9.8286538461538449</v>
      </c>
      <c r="I73" s="378">
        <v>2.7632812600000003</v>
      </c>
      <c r="J73" s="349">
        <v>-6.6213425831986833E-2</v>
      </c>
      <c r="K73" s="398">
        <v>2.5291920000000001</v>
      </c>
      <c r="L73" s="379">
        <v>8.4564292541688665E-2</v>
      </c>
      <c r="M73" s="293">
        <v>1.3510869400000005</v>
      </c>
      <c r="N73" s="101"/>
    </row>
    <row r="74" spans="1:14" ht="15" customHeight="1" thickBot="1" x14ac:dyDescent="0.3">
      <c r="A74" s="1"/>
      <c r="B74" s="276" t="s">
        <v>61</v>
      </c>
      <c r="C74" s="255">
        <v>151</v>
      </c>
      <c r="D74" s="256">
        <v>1076.01</v>
      </c>
      <c r="E74" s="255">
        <v>315</v>
      </c>
      <c r="F74" s="255">
        <v>289</v>
      </c>
      <c r="G74" s="257">
        <v>1</v>
      </c>
      <c r="H74" s="252">
        <v>9.2327854671280267</v>
      </c>
      <c r="I74" s="251">
        <v>14.90515684</v>
      </c>
      <c r="J74" s="253">
        <v>-1.4205519145671652E-3</v>
      </c>
      <c r="K74" s="258">
        <v>39.393374000000001</v>
      </c>
      <c r="L74" s="253">
        <v>0.16521671381658287</v>
      </c>
      <c r="M74" s="259">
        <v>18.954678920000003</v>
      </c>
      <c r="N74" s="101"/>
    </row>
    <row r="75" spans="1:14" x14ac:dyDescent="0.25">
      <c r="A75" s="1"/>
      <c r="B75" s="1"/>
      <c r="C75" s="99"/>
      <c r="D75" s="99"/>
      <c r="E75" s="102"/>
      <c r="F75" s="99"/>
      <c r="G75" s="99"/>
      <c r="H75" s="99"/>
      <c r="I75" s="99"/>
      <c r="J75" s="99"/>
      <c r="K75" s="99"/>
      <c r="L75" s="99"/>
      <c r="M75" s="99"/>
      <c r="N75" s="101"/>
    </row>
    <row r="76" spans="1:14" x14ac:dyDescent="0.25">
      <c r="A76" s="1"/>
      <c r="B76" s="1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1"/>
    </row>
    <row r="77" spans="1:14" ht="14" x14ac:dyDescent="0.3">
      <c r="A77" s="1"/>
      <c r="B77" s="4" t="s">
        <v>27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01"/>
    </row>
    <row r="78" spans="1:14" ht="4.5" customHeight="1" thickBot="1" x14ac:dyDescent="0.3">
      <c r="A78" s="1"/>
      <c r="B78" s="1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1"/>
    </row>
    <row r="79" spans="1:14" ht="36.75" customHeight="1" x14ac:dyDescent="0.25">
      <c r="A79" s="1"/>
      <c r="B79" s="424"/>
      <c r="C79" s="248" t="s">
        <v>0</v>
      </c>
      <c r="D79" s="248" t="s">
        <v>1</v>
      </c>
      <c r="E79" s="426" t="s">
        <v>58</v>
      </c>
      <c r="F79" s="426" t="s">
        <v>51</v>
      </c>
      <c r="G79" s="426" t="s">
        <v>59</v>
      </c>
      <c r="H79" s="248" t="s">
        <v>66</v>
      </c>
      <c r="I79" s="426" t="s">
        <v>18</v>
      </c>
      <c r="J79" s="432" t="s">
        <v>139</v>
      </c>
      <c r="K79" s="248" t="s">
        <v>29</v>
      </c>
      <c r="L79" s="432" t="s">
        <v>139</v>
      </c>
      <c r="M79" s="422" t="s">
        <v>128</v>
      </c>
      <c r="N79" s="101"/>
    </row>
    <row r="80" spans="1:14" ht="6.75" customHeight="1" x14ac:dyDescent="0.25">
      <c r="A80" s="1"/>
      <c r="B80" s="425"/>
      <c r="C80" s="245"/>
      <c r="D80" s="245"/>
      <c r="E80" s="427"/>
      <c r="F80" s="427"/>
      <c r="G80" s="427"/>
      <c r="H80" s="245"/>
      <c r="I80" s="427"/>
      <c r="J80" s="433"/>
      <c r="K80" s="245"/>
      <c r="L80" s="433"/>
      <c r="M80" s="423"/>
      <c r="N80" s="101"/>
    </row>
    <row r="81" spans="1:20" ht="13.5" customHeight="1" x14ac:dyDescent="0.25">
      <c r="A81" s="1"/>
      <c r="B81" s="274" t="s">
        <v>124</v>
      </c>
      <c r="C81" s="294">
        <v>229</v>
      </c>
      <c r="D81" s="346">
        <v>2444.3844342739999</v>
      </c>
      <c r="E81" s="290">
        <v>1896</v>
      </c>
      <c r="F81" s="291">
        <v>1674</v>
      </c>
      <c r="G81" s="289">
        <v>1</v>
      </c>
      <c r="H81" s="346">
        <v>7.9582974910394269</v>
      </c>
      <c r="I81" s="292">
        <v>86.337233918333339</v>
      </c>
      <c r="J81" s="379">
        <v>2.7040801995341944E-2</v>
      </c>
      <c r="K81" s="292">
        <v>270.94258199999996</v>
      </c>
      <c r="L81" s="379">
        <v>0.23671318308353154</v>
      </c>
      <c r="M81" s="293">
        <v>203.65835610352875</v>
      </c>
      <c r="N81" s="101"/>
      <c r="S81" s="14"/>
    </row>
    <row r="82" spans="1:20" ht="13.5" customHeight="1" x14ac:dyDescent="0.25">
      <c r="A82" s="1"/>
      <c r="B82" s="274" t="s">
        <v>125</v>
      </c>
      <c r="C82" s="294">
        <v>427</v>
      </c>
      <c r="D82" s="346">
        <v>12935.85</v>
      </c>
      <c r="E82" s="290">
        <v>748</v>
      </c>
      <c r="F82" s="291">
        <v>689</v>
      </c>
      <c r="G82" s="289">
        <v>1.085173501577287</v>
      </c>
      <c r="H82" s="346">
        <v>7.0538316400580552</v>
      </c>
      <c r="I82" s="292">
        <v>56.889274088999997</v>
      </c>
      <c r="J82" s="379">
        <v>3.3776112216614043E-2</v>
      </c>
      <c r="K82" s="292">
        <v>40.598400999999996</v>
      </c>
      <c r="L82" s="379">
        <v>0.28328200477279569</v>
      </c>
      <c r="M82" s="293">
        <v>45.157257999999999</v>
      </c>
      <c r="N82" s="101"/>
      <c r="S82" s="14"/>
      <c r="T82" s="78"/>
    </row>
    <row r="83" spans="1:20" ht="15" customHeight="1" x14ac:dyDescent="0.25">
      <c r="A83" s="1"/>
      <c r="B83" s="274" t="s">
        <v>126</v>
      </c>
      <c r="C83" s="294">
        <v>151</v>
      </c>
      <c r="D83" s="346">
        <v>1076.01</v>
      </c>
      <c r="E83" s="290">
        <v>315</v>
      </c>
      <c r="F83" s="291">
        <v>289</v>
      </c>
      <c r="G83" s="289">
        <v>1</v>
      </c>
      <c r="H83" s="346">
        <v>9.2327854671280267</v>
      </c>
      <c r="I83" s="292">
        <v>14.90515684</v>
      </c>
      <c r="J83" s="379">
        <v>-1.4205519145671652E-3</v>
      </c>
      <c r="K83" s="292">
        <v>39.393374000000001</v>
      </c>
      <c r="L83" s="379">
        <v>0.16521671381658287</v>
      </c>
      <c r="M83" s="293">
        <v>18.954678920000003</v>
      </c>
      <c r="N83" s="101"/>
      <c r="S83" s="14"/>
      <c r="T83" s="78"/>
    </row>
    <row r="84" spans="1:20" ht="20.25" customHeight="1" thickBot="1" x14ac:dyDescent="0.3">
      <c r="A84" s="1"/>
      <c r="B84" s="277" t="s">
        <v>127</v>
      </c>
      <c r="C84" s="250">
        <v>807</v>
      </c>
      <c r="D84" s="251">
        <v>16456.244434273998</v>
      </c>
      <c r="E84" s="250">
        <v>2959</v>
      </c>
      <c r="F84" s="250">
        <v>2652</v>
      </c>
      <c r="G84" s="250">
        <v>3.085173501577287</v>
      </c>
      <c r="H84" s="252">
        <v>7.8622002262443438</v>
      </c>
      <c r="I84" s="251">
        <v>158.13166484733333</v>
      </c>
      <c r="J84" s="260">
        <v>2.5338415316178933E-2</v>
      </c>
      <c r="K84" s="251">
        <v>350.93435699999998</v>
      </c>
      <c r="L84" s="253">
        <v>0.23339586343922553</v>
      </c>
      <c r="M84" s="261">
        <v>267.77029302352872</v>
      </c>
      <c r="N84" s="101"/>
      <c r="S84" s="77"/>
      <c r="T84" s="78"/>
    </row>
    <row r="85" spans="1:20" ht="7.5" customHeight="1" x14ac:dyDescent="0.25">
      <c r="A85" s="1"/>
      <c r="B85" s="1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81"/>
      <c r="N85" s="101"/>
    </row>
    <row r="86" spans="1:20" x14ac:dyDescent="0.25">
      <c r="A86" s="1"/>
      <c r="B86" s="1"/>
      <c r="C86" s="99"/>
      <c r="D86" s="99"/>
      <c r="E86" s="99"/>
      <c r="F86" s="99"/>
      <c r="G86" s="99"/>
      <c r="H86" s="99"/>
      <c r="I86" s="99"/>
      <c r="J86" s="99"/>
      <c r="K86" s="149"/>
      <c r="L86" s="149"/>
      <c r="M86" s="92" t="s">
        <v>83</v>
      </c>
      <c r="N86" s="92"/>
    </row>
    <row r="87" spans="1:20" x14ac:dyDescent="0.25">
      <c r="A87" s="1"/>
      <c r="B87" s="1"/>
      <c r="C87" s="391"/>
      <c r="D87" s="295"/>
      <c r="E87" s="99"/>
      <c r="F87" s="99"/>
      <c r="G87" s="99"/>
      <c r="H87" s="99"/>
      <c r="I87" s="99"/>
      <c r="J87" s="99"/>
      <c r="K87" s="92"/>
      <c r="L87" s="92"/>
      <c r="M87" s="92"/>
      <c r="N87" s="76"/>
    </row>
    <row r="88" spans="1:20" x14ac:dyDescent="0.25">
      <c r="A88" s="1"/>
      <c r="B88" s="1"/>
      <c r="C88" s="391"/>
      <c r="D88" s="391"/>
      <c r="E88" s="391"/>
      <c r="F88" s="391"/>
      <c r="G88" s="391"/>
      <c r="H88" s="391"/>
      <c r="I88" s="391"/>
      <c r="J88" s="391"/>
      <c r="K88" s="103"/>
      <c r="L88" s="391"/>
      <c r="M88" s="103"/>
      <c r="N88" s="76"/>
    </row>
    <row r="89" spans="1:20" x14ac:dyDescent="0.25">
      <c r="A89" s="1"/>
      <c r="B89" s="1"/>
      <c r="C89" s="99"/>
      <c r="D89" s="99"/>
      <c r="E89" s="99"/>
      <c r="F89" s="99"/>
      <c r="G89" s="99"/>
      <c r="H89" s="99"/>
      <c r="I89" s="99"/>
      <c r="J89" s="149"/>
      <c r="K89" s="92"/>
      <c r="L89" s="92"/>
      <c r="M89" s="92"/>
      <c r="N89" s="76"/>
    </row>
    <row r="90" spans="1:20" x14ac:dyDescent="0.25">
      <c r="A90" s="1"/>
      <c r="B90" s="144"/>
      <c r="C90" s="99"/>
      <c r="D90" s="99"/>
      <c r="E90" s="99"/>
      <c r="F90" s="99"/>
      <c r="G90" s="99"/>
      <c r="H90" s="99"/>
      <c r="I90" s="99"/>
      <c r="J90" s="149"/>
      <c r="K90" s="92"/>
      <c r="L90" s="92"/>
      <c r="M90" s="92"/>
      <c r="N90" s="93"/>
    </row>
    <row r="91" spans="1:20" x14ac:dyDescent="0.25">
      <c r="A91" s="1"/>
    </row>
    <row r="92" spans="1:20" x14ac:dyDescent="0.25">
      <c r="A92" s="1"/>
    </row>
    <row r="93" spans="1:20" ht="15.75" customHeight="1" x14ac:dyDescent="0.25">
      <c r="A93" s="1"/>
    </row>
    <row r="95" spans="1:20" ht="12.75" customHeight="1" x14ac:dyDescent="0.25"/>
    <row r="96" spans="1:20" x14ac:dyDescent="0.25">
      <c r="A96" s="5"/>
    </row>
    <row r="97" spans="3:13" ht="12.75" customHeight="1" x14ac:dyDescent="0.25"/>
    <row r="103" spans="3:13" ht="40.5" customHeight="1" x14ac:dyDescent="0.25"/>
    <row r="105" spans="3:13" x14ac:dyDescent="0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3:13" x14ac:dyDescent="0.2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3:13" x14ac:dyDescent="0.2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3:13" x14ac:dyDescent="0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3:13" x14ac:dyDescent="0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3:13" x14ac:dyDescent="0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3:13" x14ac:dyDescent="0.2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3:13" x14ac:dyDescent="0.2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3:13" x14ac:dyDescent="0.2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3:13" x14ac:dyDescent="0.2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3:13" x14ac:dyDescent="0.2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</sheetData>
  <mergeCells count="32">
    <mergeCell ref="C52:C53"/>
    <mergeCell ref="D52:D53"/>
    <mergeCell ref="L52:L53"/>
    <mergeCell ref="M52:M53"/>
    <mergeCell ref="J52:J53"/>
    <mergeCell ref="G7:G8"/>
    <mergeCell ref="M62:M63"/>
    <mergeCell ref="I7:I8"/>
    <mergeCell ref="K7:K8"/>
    <mergeCell ref="L26:L27"/>
    <mergeCell ref="L62:L63"/>
    <mergeCell ref="L7:L8"/>
    <mergeCell ref="M7:M8"/>
    <mergeCell ref="M26:M27"/>
    <mergeCell ref="H7:H8"/>
    <mergeCell ref="J7:J8"/>
    <mergeCell ref="J26:J27"/>
    <mergeCell ref="J62:J63"/>
    <mergeCell ref="C26:C27"/>
    <mergeCell ref="D26:D27"/>
    <mergeCell ref="D7:D8"/>
    <mergeCell ref="C7:C8"/>
    <mergeCell ref="F7:F8"/>
    <mergeCell ref="E7:E8"/>
    <mergeCell ref="M79:M80"/>
    <mergeCell ref="B79:B80"/>
    <mergeCell ref="I79:I80"/>
    <mergeCell ref="E79:E80"/>
    <mergeCell ref="F79:F80"/>
    <mergeCell ref="G79:G80"/>
    <mergeCell ref="J79:J80"/>
    <mergeCell ref="L79:L80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E51"/>
  <sheetViews>
    <sheetView zoomScale="80" zoomScaleNormal="80" workbookViewId="0">
      <selection activeCell="B29" sqref="B29"/>
    </sheetView>
  </sheetViews>
  <sheetFormatPr baseColWidth="10" defaultColWidth="11.36328125" defaultRowHeight="12.5" x14ac:dyDescent="0.25"/>
  <cols>
    <col min="1" max="1" width="26.6328125" customWidth="1"/>
    <col min="2" max="2" width="9.6328125" style="22" customWidth="1"/>
    <col min="3" max="3" width="10.1796875" style="18" customWidth="1"/>
    <col min="4" max="4" width="3.08984375" customWidth="1"/>
  </cols>
  <sheetData>
    <row r="2" spans="1:3" ht="15.5" x14ac:dyDescent="0.35">
      <c r="A2" s="20" t="s">
        <v>29</v>
      </c>
    </row>
    <row r="4" spans="1:3" ht="13" x14ac:dyDescent="0.3">
      <c r="A4" s="15" t="s">
        <v>33</v>
      </c>
    </row>
    <row r="6" spans="1:3" x14ac:dyDescent="0.25">
      <c r="B6" s="130" t="s">
        <v>34</v>
      </c>
      <c r="C6" s="38" t="s">
        <v>35</v>
      </c>
    </row>
    <row r="7" spans="1:3" x14ac:dyDescent="0.25">
      <c r="A7" t="s">
        <v>36</v>
      </c>
      <c r="B7" s="22">
        <f>+Ferroviari!J42+Autobus!K22</f>
        <v>736.90563063000207</v>
      </c>
      <c r="C7" s="39">
        <f>+B7/$B$9</f>
        <v>0.79335228129547652</v>
      </c>
    </row>
    <row r="8" spans="1:3" x14ac:dyDescent="0.25">
      <c r="A8" t="s">
        <v>37</v>
      </c>
      <c r="B8" s="22">
        <f>+Ferroviari!J68+Ferroviari!J74+Autobus!K49+Autobus!K57+Autobus!K74</f>
        <v>191.94482837000001</v>
      </c>
      <c r="C8" s="39">
        <f>+B8/$B$9</f>
        <v>0.20664771870452356</v>
      </c>
    </row>
    <row r="9" spans="1:3" x14ac:dyDescent="0.25">
      <c r="B9" s="131">
        <f>SUM(B7:B8)</f>
        <v>928.85045900000205</v>
      </c>
      <c r="C9" s="39">
        <f>+B9/$B$9</f>
        <v>1</v>
      </c>
    </row>
    <row r="10" spans="1:3" x14ac:dyDescent="0.25">
      <c r="A10" t="s">
        <v>38</v>
      </c>
    </row>
    <row r="26" spans="1:3" ht="13" x14ac:dyDescent="0.3">
      <c r="A26" s="15" t="s">
        <v>55</v>
      </c>
    </row>
    <row r="28" spans="1:3" x14ac:dyDescent="0.25">
      <c r="B28" s="130" t="s">
        <v>34</v>
      </c>
      <c r="C28" s="38" t="s">
        <v>35</v>
      </c>
    </row>
    <row r="29" spans="1:3" x14ac:dyDescent="0.25">
      <c r="A29" t="s">
        <v>56</v>
      </c>
      <c r="B29" s="22">
        <f>+Ferroviari!J85</f>
        <v>577.91610200000207</v>
      </c>
      <c r="C29" s="39">
        <f>+B29/$B$31</f>
        <v>0.62218422395159823</v>
      </c>
    </row>
    <row r="30" spans="1:3" x14ac:dyDescent="0.25">
      <c r="A30" t="s">
        <v>80</v>
      </c>
      <c r="B30" s="22">
        <f>+Autobus!K84</f>
        <v>350.93435699999998</v>
      </c>
      <c r="C30" s="39">
        <f>+B30/$B$31</f>
        <v>0.37781577604840177</v>
      </c>
    </row>
    <row r="31" spans="1:3" x14ac:dyDescent="0.25">
      <c r="B31" s="22">
        <f>SUM(B29:B30)</f>
        <v>928.85045900000205</v>
      </c>
      <c r="C31" s="39">
        <f>+B31/$B$31</f>
        <v>1</v>
      </c>
    </row>
    <row r="32" spans="1:3" x14ac:dyDescent="0.25">
      <c r="A32" t="s">
        <v>38</v>
      </c>
    </row>
    <row r="37" spans="1:5" ht="13" x14ac:dyDescent="0.3">
      <c r="A37" s="15" t="s">
        <v>57</v>
      </c>
      <c r="B37" s="132"/>
      <c r="C37" s="133"/>
    </row>
    <row r="38" spans="1:5" x14ac:dyDescent="0.25">
      <c r="A38" s="81"/>
      <c r="B38" s="132"/>
      <c r="C38" s="133"/>
      <c r="E38" s="22"/>
    </row>
    <row r="39" spans="1:5" x14ac:dyDescent="0.25">
      <c r="A39" s="81"/>
      <c r="B39" s="134" t="s">
        <v>34</v>
      </c>
      <c r="C39" s="135" t="s">
        <v>35</v>
      </c>
    </row>
    <row r="40" spans="1:5" x14ac:dyDescent="0.25">
      <c r="A40" s="81" t="s">
        <v>53</v>
      </c>
      <c r="B40" s="132">
        <f>+Bàsiques!G8</f>
        <v>371.67885700000204</v>
      </c>
      <c r="C40" s="136">
        <f>+B40/$B$49</f>
        <v>0.40014929572210206</v>
      </c>
    </row>
    <row r="41" spans="1:5" x14ac:dyDescent="0.25">
      <c r="A41" s="81" t="s">
        <v>52</v>
      </c>
      <c r="B41" s="132">
        <f>+Bàsiques!G9</f>
        <v>178.108206</v>
      </c>
      <c r="C41" s="136">
        <f t="shared" ref="C41:C47" si="0">+B41/$B$49</f>
        <v>0.19175121708154272</v>
      </c>
    </row>
    <row r="42" spans="1:5" x14ac:dyDescent="0.25">
      <c r="A42" s="81" t="s">
        <v>13</v>
      </c>
      <c r="B42" s="132">
        <f>+Bàsiques!G12</f>
        <v>79.023467000000011</v>
      </c>
      <c r="C42" s="136">
        <f t="shared" si="0"/>
        <v>8.5076630187680011E-2</v>
      </c>
    </row>
    <row r="43" spans="1:5" x14ac:dyDescent="0.25">
      <c r="A43" s="81" t="s">
        <v>67</v>
      </c>
      <c r="B43" s="132">
        <f>+Bàsiques!G13+Bàsiques!G25</f>
        <v>100.48400000000002</v>
      </c>
      <c r="C43" s="136">
        <f t="shared" si="0"/>
        <v>0.10818103067761933</v>
      </c>
    </row>
    <row r="44" spans="1:5" x14ac:dyDescent="0.25">
      <c r="A44" s="81" t="s">
        <v>32</v>
      </c>
      <c r="B44" s="132">
        <f>+Bàsiques!G14</f>
        <v>26.729778</v>
      </c>
      <c r="C44" s="136">
        <f t="shared" si="0"/>
        <v>2.8777267364196824E-2</v>
      </c>
    </row>
    <row r="45" spans="1:5" x14ac:dyDescent="0.25">
      <c r="A45" s="81" t="s">
        <v>98</v>
      </c>
      <c r="B45" s="132">
        <f>+Bàsiques!G15</f>
        <v>92.834375999999992</v>
      </c>
      <c r="C45" s="136">
        <f t="shared" si="0"/>
        <v>9.9945448807707143E-2</v>
      </c>
    </row>
    <row r="46" spans="1:5" x14ac:dyDescent="0.25">
      <c r="A46" s="81" t="s">
        <v>71</v>
      </c>
      <c r="B46" s="132">
        <f>+Bàsiques!G16+Bàsiques!G26</f>
        <v>40.598400999999996</v>
      </c>
      <c r="C46" s="136">
        <f t="shared" si="0"/>
        <v>4.3708220851511582E-2</v>
      </c>
    </row>
    <row r="47" spans="1:5" x14ac:dyDescent="0.25">
      <c r="A47" s="81" t="s">
        <v>42</v>
      </c>
      <c r="B47" s="132">
        <f>+Bàsiques!G17</f>
        <v>39.393374000000001</v>
      </c>
      <c r="C47" s="136">
        <f t="shared" si="0"/>
        <v>4.241088930764033E-2</v>
      </c>
    </row>
    <row r="48" spans="1:5" x14ac:dyDescent="0.25">
      <c r="A48" s="81"/>
      <c r="B48" s="132"/>
      <c r="C48" s="136"/>
    </row>
    <row r="49" spans="1:3" x14ac:dyDescent="0.25">
      <c r="A49" s="81"/>
      <c r="B49" s="132">
        <f>SUM(B40:B47)</f>
        <v>928.85045900000205</v>
      </c>
      <c r="C49" s="136">
        <f>+B49/$B$49</f>
        <v>1</v>
      </c>
    </row>
    <row r="50" spans="1:3" x14ac:dyDescent="0.25">
      <c r="A50" s="81" t="s">
        <v>38</v>
      </c>
      <c r="B50" s="132"/>
      <c r="C50" s="133"/>
    </row>
    <row r="51" spans="1:3" x14ac:dyDescent="0.25">
      <c r="A51" s="81"/>
      <c r="B51" s="132"/>
      <c r="C51" s="133"/>
    </row>
  </sheetData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Mariona Garcés Betrian</cp:lastModifiedBy>
  <cp:lastPrinted>2019-03-21T13:12:51Z</cp:lastPrinted>
  <dcterms:created xsi:type="dcterms:W3CDTF">2002-02-21T18:31:38Z</dcterms:created>
  <dcterms:modified xsi:type="dcterms:W3CDTF">2023-09-21T07:46:59Z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