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Analisi_Avaluacio\Observatori_Mobilitat\MB00030_TransMet_Xifres\2020\"/>
    </mc:Choice>
  </mc:AlternateContent>
  <xr:revisionPtr revIDLastSave="0" documentId="14_{417A62C6-5F33-4C2E-8158-E7C964604BA4}" xr6:coauthVersionLast="46" xr6:coauthVersionMax="46" xr10:uidLastSave="{00000000-0000-0000-0000-000000000000}"/>
  <bookViews>
    <workbookView xWindow="-103" yWindow="-103" windowWidth="23657" windowHeight="15240" tabRatio="806" xr2:uid="{00000000-000D-0000-FFFF-FFFF00000000}"/>
  </bookViews>
  <sheets>
    <sheet name="Bàsiques" sheetId="1" r:id="rId1"/>
    <sheet name="Ferroviari" sheetId="2" r:id="rId2"/>
    <sheet name="Autobus" sheetId="3" r:id="rId3"/>
    <sheet name="Gràfics" sheetId="7" r:id="rId4"/>
  </sheets>
  <definedNames>
    <definedName name="_1Àrea_d_impressió" localSheetId="2">Autobus!$A$1:$N$78</definedName>
    <definedName name="_2Àrea_d_impressió" localSheetId="0">Bàsiques!$B$4:$I$20</definedName>
    <definedName name="_3Àrea_d_impressió" localSheetId="1">Ferroviari!$A$1:$K$87</definedName>
    <definedName name="_4Àrea_d_impressió" localSheetId="3">Gràfics!$E$1:$O$78</definedName>
    <definedName name="_xlnm.Print_Area" localSheetId="2">Autobus!$A$1:$O$78</definedName>
    <definedName name="_xlnm.Print_Area" localSheetId="0">Bàsiques!$A$1:$I$41</definedName>
    <definedName name="_xlnm.Print_Area" localSheetId="1">Ferroviari!$A$1:$L$90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7" l="1"/>
  <c r="B40" i="7"/>
  <c r="B29" i="7"/>
  <c r="B41" i="7"/>
  <c r="B7" i="7"/>
  <c r="B43" i="7" l="1"/>
  <c r="B42" i="7"/>
  <c r="B45" i="7"/>
  <c r="B8" i="7" l="1"/>
  <c r="B9" i="7" s="1"/>
  <c r="C7" i="7" s="1"/>
  <c r="B46" i="7" l="1"/>
  <c r="C8" i="7"/>
  <c r="C9" i="7"/>
  <c r="B47" i="7"/>
  <c r="B30" i="7" l="1"/>
  <c r="B31" i="7" s="1"/>
  <c r="C30" i="7" s="1"/>
  <c r="B49" i="7"/>
  <c r="C45" i="7" s="1"/>
  <c r="C31" i="7" l="1"/>
  <c r="C29" i="7"/>
  <c r="C46" i="7"/>
  <c r="C47" i="7"/>
  <c r="C41" i="7"/>
  <c r="C42" i="7"/>
  <c r="C40" i="7"/>
  <c r="C44" i="7"/>
  <c r="C49" i="7"/>
  <c r="C43" i="7"/>
</calcChain>
</file>

<file path=xl/sharedStrings.xml><?xml version="1.0" encoding="utf-8"?>
<sst xmlns="http://schemas.openxmlformats.org/spreadsheetml/2006/main" count="294" uniqueCount="150">
  <si>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</si>
  <si>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</si>
  <si>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</si>
  <si>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</si>
  <si>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</si>
  <si>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</si>
  <si>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</si>
  <si>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</si>
  <si>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</si>
  <si>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</si>
  <si>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</si>
  <si>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</si>
  <si>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</si>
  <si>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</si>
  <si>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</si>
  <si>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</si>
  <si>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</si>
  <si>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</si>
  <si>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</si>
  <si>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</si>
  <si>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</si>
  <si>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</si>
  <si>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</si>
  <si>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</si>
  <si>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</si>
  <si>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</si>
  <si>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</si>
  <si>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</si>
  <si>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 xml:space="preserve">Viatges (milions) </t>
  </si>
  <si>
    <t>Resum transport en autobús</t>
  </si>
  <si>
    <t>nd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</si>
  <si>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</si>
  <si>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</si>
  <si>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</si>
  <si>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</si>
  <si>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</si>
  <si>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</si>
  <si>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</si>
  <si>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</si>
  <si>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</si>
  <si>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</si>
  <si>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</si>
  <si>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</si>
  <si>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</si>
  <si>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</si>
  <si>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</si>
  <si>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</si>
  <si>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</si>
  <si>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</si>
  <si>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</si>
  <si>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</si>
  <si>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</si>
  <si>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</si>
  <si>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</si>
  <si>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</si>
  <si>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</si>
  <si>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</si>
  <si>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</si>
  <si>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</si>
  <si>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</si>
  <si>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</si>
  <si>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Vehicles  en total</t>
  </si>
  <si>
    <t>% Vehicles  adaptats</t>
  </si>
  <si>
    <t>Transports de Barcelona, SA</t>
  </si>
  <si>
    <t>Total altres autobusos urbans</t>
  </si>
  <si>
    <t>Manresa Bus, SA</t>
  </si>
  <si>
    <t>CTSA-Rubí Bus</t>
  </si>
  <si>
    <t>Funicular Montjuïc</t>
  </si>
  <si>
    <t>Cintoi Bus, SL</t>
  </si>
  <si>
    <t>Edat mitjana flota en servei</t>
  </si>
  <si>
    <t>Rodalies de Catalunya (Renfe)</t>
  </si>
  <si>
    <t>Total TMB</t>
  </si>
  <si>
    <t>Cotxes-km (milions)</t>
  </si>
  <si>
    <t>SGMT, SL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</si>
  <si>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</si>
  <si>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</si>
  <si>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</si>
  <si>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</si>
  <si>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</si>
  <si>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</si>
  <si>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</si>
  <si>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</si>
  <si>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</si>
  <si>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</si>
  <si>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</si>
  <si>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</si>
  <si>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gestió AMB</t>
  </si>
  <si>
    <t>Altres (18)</t>
  </si>
  <si>
    <t>nd: No disponible</t>
  </si>
  <si>
    <t>UTE Monbus El Port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</si>
  <si>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</si>
  <si>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</si>
  <si>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</si>
  <si>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</si>
  <si>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</si>
  <si>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</si>
  <si>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</si>
  <si>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>Transport interurbà DGTM (Generalitat)</t>
  </si>
  <si>
    <t xml:space="preserve">SA Alsina Graells </t>
  </si>
  <si>
    <t>TEISA</t>
  </si>
  <si>
    <t>Altres (2)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</si>
  <si>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</si>
  <si>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</si>
  <si>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</si>
  <si>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</si>
  <si>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</si>
  <si>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>TCC,SA</t>
  </si>
  <si>
    <t xml:space="preserve">        nd</t>
  </si>
  <si>
    <t>Sarbus+Valldoreix Bus (Sant Cugat)</t>
  </si>
  <si>
    <t>25 Osona Bus, SA</t>
  </si>
  <si>
    <t>E.Sagalés (TransGran)</t>
  </si>
  <si>
    <t>L1</t>
  </si>
  <si>
    <t xml:space="preserve">L2 </t>
  </si>
  <si>
    <t>L3</t>
  </si>
  <si>
    <t>L11</t>
  </si>
  <si>
    <t>25 Osona Bus, SA (Vic)</t>
  </si>
  <si>
    <t>L4</t>
  </si>
  <si>
    <t>L5</t>
  </si>
  <si>
    <t>L9 / L10 Nord</t>
  </si>
  <si>
    <t>L9 / L10 Sud</t>
  </si>
  <si>
    <t>UTE Julià-Marfina Bus</t>
  </si>
  <si>
    <t>(1)</t>
  </si>
  <si>
    <t>Línia Barcelona-Vallès (L6,L7,L12,S1,S2,S5,S6,S7)</t>
  </si>
  <si>
    <t xml:space="preserve">(2)  </t>
  </si>
  <si>
    <t>Línia Llobregat-Anoia (L8,S3,S4,S8,S9,R5,R6,R50,R60)</t>
  </si>
  <si>
    <t>(3)</t>
  </si>
  <si>
    <t xml:space="preserve">(4)  Dades de Rodalies de Catalunya (Renfe) pel total STI.   </t>
  </si>
  <si>
    <t>(5) No inclou duplicitat de xarxa assignada a cada línia.</t>
  </si>
  <si>
    <t>(6) No inclou duplicitat d'estacions assignades a cada línia</t>
  </si>
  <si>
    <t>TCC, SA (Vilanova i la Geltrú)</t>
  </si>
  <si>
    <r>
      <t>D</t>
    </r>
    <r>
      <rPr>
        <b/>
        <sz val="10"/>
        <rFont val="Arial"/>
        <family val="2"/>
      </rPr>
      <t xml:space="preserve">  19/ 18 (%)</t>
    </r>
  </si>
  <si>
    <t>Reobertura 6/4/19.  Només funciona dissabtes i festius. Longitud, estacions i trens/hora  punta i sentit no considerats al total FGC</t>
  </si>
  <si>
    <t xml:space="preserve">   Total 7a corona del STI</t>
  </si>
  <si>
    <t xml:space="preserve">    Total Transport Ferroviari</t>
  </si>
  <si>
    <t xml:space="preserve">  Autobusos gestió AMB</t>
  </si>
  <si>
    <t xml:space="preserve">  Transport interurbà</t>
  </si>
  <si>
    <t xml:space="preserve">  T.urbà competència municipal</t>
  </si>
  <si>
    <t xml:space="preserve">    Total transport en autobús</t>
  </si>
  <si>
    <t>Recaptació 
(M€)</t>
  </si>
  <si>
    <t>Total 2a a 6a corona STI</t>
  </si>
  <si>
    <t>Total 7a corona STI</t>
  </si>
  <si>
    <t>Dades bàsiques 2020</t>
  </si>
  <si>
    <t>Transport ferroviari. Any 2020</t>
  </si>
  <si>
    <r>
      <t>D 20</t>
    </r>
    <r>
      <rPr>
        <b/>
        <sz val="11"/>
        <rFont val="Arial"/>
        <family val="2"/>
      </rPr>
      <t>/19 (%)</t>
    </r>
  </si>
  <si>
    <r>
      <t>D</t>
    </r>
    <r>
      <rPr>
        <b/>
        <sz val="11"/>
        <rFont val="Arial"/>
        <family val="2"/>
      </rPr>
      <t xml:space="preserve"> 20/19 (%)</t>
    </r>
  </si>
  <si>
    <t>Transport en autobús. Any 2020</t>
  </si>
  <si>
    <r>
      <t>D</t>
    </r>
    <r>
      <rPr>
        <b/>
        <sz val="10"/>
        <rFont val="Arial"/>
        <family val="2"/>
      </rPr>
      <t xml:space="preserve">  20/ 19 (%)</t>
    </r>
  </si>
  <si>
    <r>
      <t>D</t>
    </r>
    <r>
      <rPr>
        <b/>
        <sz val="10"/>
        <rFont val="Arial"/>
        <family val="2"/>
      </rPr>
      <t xml:space="preserve">  20</t>
    </r>
  </si>
  <si>
    <t>/  19(%)</t>
  </si>
  <si>
    <t>Altres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</si>
</sst>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* #,##0.00_);_(* \(#,##0.00\);_(* &quot;-&quot;??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0.000"/>
    <numFmt numFmtId="170" formatCode="_-* #,##0.00\ _€_-;\-* #,##0.00\ _€_-;_-* &quot;-&quot;\ _€_-;_-@_-"/>
    <numFmt numFmtId="171" formatCode="0.0%"/>
    <numFmt numFmtId="172" formatCode="0.0"/>
    <numFmt numFmtId="173" formatCode="#,##0.0"/>
    <numFmt numFmtId="174" formatCode="#,##0.000"/>
    <numFmt numFmtId="175" formatCode="_-* #,##0.0\ _p_t_a_-;\-* #,##0.0\ _p_t_a_-;_-* &quot;-&quot;?\ _p_t_a_-;_-@_-"/>
    <numFmt numFmtId="177" formatCode="#,##0.000000"/>
    <numFmt numFmtId="178" formatCode="_-* #,##0.00\ _p_t_a_-;\-* #,##0.00\ _p_t_a_-;_-* &quot;-&quot;?\ _p_t_a_-;_-@_-"/>
    <numFmt numFmtId="179" formatCode="0.0000"/>
    <numFmt numFmtId="180" formatCode="#,##0.00000"/>
    <numFmt numFmtId="181" formatCode="_-* #,##0\ _p_t_a_-;\-* #,##0\ _p_t_a_-;_-* &quot;-&quot;?\ _p_t_a_-;_-@_-"/>
    <numFmt numFmtId="185" formatCode="0.000000"/>
    <numFmt numFmtId="188" formatCode="_-* #,##0.0\ _p_t_a_-;\-* #,##0.0\ _p_t_a_-;_-* &quot;-&quot;\ _p_t_a_-;_-@_-"/>
    <numFmt numFmtId="189" formatCode="_-* #,##0.0\ _p_t_a_-;\-* #,##0.0\ _p_t_a_-;_-* &quot;-&quot;??\ _p_t_a_-;_-@_-"/>
    <numFmt numFmtId="190" formatCode="_-* #,##0.000\ _€_-;\-* #,##0.000\ _€_-;_-* &quot;-&quot;?\ _€_-;_-@_-"/>
    <numFmt numFmtId="193" formatCode="_-* #,##0.0\ _€_-;\-* #,##0.0\ _€_-;_-* &quot;-&quot;?\ _€_-;_-@_-"/>
    <numFmt numFmtId="194" formatCode="_-* #,##0.0000\ _p_t_a_-;\-* #,##0.0000\ _p_t_a_-;_-* &quot;-&quot;?\ _p_t_a_-;_-@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81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4" borderId="0" xfId="0" applyFill="1"/>
    <xf numFmtId="0" fontId="5" fillId="4" borderId="0" xfId="0" applyFont="1" applyFill="1"/>
    <xf numFmtId="0" fontId="0" fillId="4" borderId="0" xfId="0" applyFill="1" applyBorder="1"/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0" fillId="0" borderId="0" xfId="0" applyFill="1"/>
    <xf numFmtId="0" fontId="11" fillId="4" borderId="0" xfId="0" applyFont="1" applyFill="1" applyAlignment="1" applyProtection="1">
      <alignment horizontal="center" vertical="center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0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167" fontId="0" fillId="2" borderId="0" xfId="0" applyNumberFormat="1" applyFill="1"/>
    <xf numFmtId="167" fontId="7" fillId="2" borderId="0" xfId="0" applyNumberFormat="1" applyFont="1" applyFill="1"/>
    <xf numFmtId="171" fontId="0" fillId="0" borderId="0" xfId="0" applyNumberFormat="1"/>
    <xf numFmtId="0" fontId="12" fillId="0" borderId="0" xfId="0" applyFont="1" applyBorder="1"/>
    <xf numFmtId="0" fontId="5" fillId="0" borderId="0" xfId="0" applyFont="1"/>
    <xf numFmtId="0" fontId="0" fillId="0" borderId="0" xfId="0" applyAlignment="1">
      <alignment horizontal="right"/>
    </xf>
    <xf numFmtId="172" fontId="0" fillId="0" borderId="0" xfId="0" applyNumberFormat="1"/>
    <xf numFmtId="3" fontId="0" fillId="0" borderId="0" xfId="0" applyNumberFormat="1" applyAlignment="1">
      <alignment horizontal="center"/>
    </xf>
    <xf numFmtId="0" fontId="3" fillId="0" borderId="0" xfId="0" applyFont="1" applyBorder="1"/>
    <xf numFmtId="0" fontId="3" fillId="4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9" fillId="4" borderId="0" xfId="0" applyFont="1" applyFill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0" fillId="4" borderId="0" xfId="0" applyFont="1" applyFill="1" applyBorder="1" applyAlignment="1" applyProtection="1">
      <alignment horizontal="center" vertical="center"/>
    </xf>
    <xf numFmtId="4" fontId="0" fillId="2" borderId="0" xfId="0" applyNumberFormat="1" applyFill="1"/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center" vertical="center"/>
      <protection locked="0"/>
    </xf>
    <xf numFmtId="175" fontId="3" fillId="0" borderId="0" xfId="0" applyNumberFormat="1" applyFont="1" applyFill="1" applyBorder="1" applyAlignment="1" applyProtection="1">
      <alignment horizontal="center" vertical="center"/>
    </xf>
    <xf numFmtId="170" fontId="3" fillId="0" borderId="0" xfId="4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4" fontId="0" fillId="0" borderId="0" xfId="0" applyNumberFormat="1" applyBorder="1"/>
    <xf numFmtId="169" fontId="0" fillId="4" borderId="0" xfId="0" applyNumberFormat="1" applyFill="1"/>
    <xf numFmtId="169" fontId="0" fillId="0" borderId="0" xfId="0" applyNumberFormat="1"/>
    <xf numFmtId="0" fontId="13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71" fontId="0" fillId="0" borderId="0" xfId="5" applyNumberFormat="1" applyFont="1"/>
    <xf numFmtId="0" fontId="12" fillId="0" borderId="0" xfId="0" applyFont="1" applyFill="1" applyBorder="1"/>
    <xf numFmtId="167" fontId="18" fillId="2" borderId="0" xfId="0" applyNumberFormat="1" applyFont="1" applyFill="1" applyBorder="1"/>
    <xf numFmtId="3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4" borderId="0" xfId="0" applyNumberFormat="1" applyFill="1"/>
    <xf numFmtId="185" fontId="10" fillId="0" borderId="0" xfId="0" applyNumberFormat="1" applyFont="1" applyFill="1" applyBorder="1" applyAlignment="1" applyProtection="1">
      <alignment horizontal="center" vertical="center"/>
    </xf>
    <xf numFmtId="190" fontId="0" fillId="2" borderId="0" xfId="0" applyNumberFormat="1" applyFill="1"/>
    <xf numFmtId="169" fontId="0" fillId="6" borderId="0" xfId="0" applyNumberFormat="1" applyFill="1"/>
    <xf numFmtId="0" fontId="9" fillId="6" borderId="0" xfId="0" applyFont="1" applyFill="1"/>
    <xf numFmtId="0" fontId="4" fillId="6" borderId="0" xfId="0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>
      <alignment horizontal="center"/>
    </xf>
    <xf numFmtId="175" fontId="3" fillId="6" borderId="0" xfId="0" applyNumberFormat="1" applyFont="1" applyFill="1" applyBorder="1" applyAlignment="1">
      <alignment horizontal="center"/>
    </xf>
    <xf numFmtId="168" fontId="4" fillId="6" borderId="0" xfId="0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10" fillId="8" borderId="0" xfId="0" applyFont="1" applyFill="1"/>
    <xf numFmtId="167" fontId="0" fillId="8" borderId="0" xfId="0" applyNumberFormat="1" applyFill="1"/>
    <xf numFmtId="0" fontId="9" fillId="6" borderId="0" xfId="0" applyFont="1" applyFill="1" applyAlignment="1">
      <alignment horizontal="right"/>
    </xf>
    <xf numFmtId="0" fontId="4" fillId="8" borderId="0" xfId="0" applyFont="1" applyFill="1" applyBorder="1" applyAlignment="1" applyProtection="1">
      <alignment vertical="center"/>
    </xf>
    <xf numFmtId="173" fontId="4" fillId="8" borderId="0" xfId="0" applyNumberFormat="1" applyFont="1" applyFill="1" applyBorder="1" applyAlignment="1" applyProtection="1">
      <alignment horizontal="center" vertical="center"/>
    </xf>
    <xf numFmtId="171" fontId="4" fillId="8" borderId="0" xfId="5" applyNumberFormat="1" applyFont="1" applyFill="1" applyBorder="1" applyAlignment="1" applyProtection="1">
      <alignment horizontal="center" vertical="center"/>
    </xf>
    <xf numFmtId="167" fontId="4" fillId="8" borderId="0" xfId="0" applyNumberFormat="1" applyFont="1" applyFill="1" applyBorder="1" applyAlignment="1" applyProtection="1">
      <alignment horizontal="center" vertical="center"/>
    </xf>
    <xf numFmtId="168" fontId="0" fillId="8" borderId="0" xfId="0" applyNumberFormat="1" applyFill="1"/>
    <xf numFmtId="0" fontId="15" fillId="6" borderId="0" xfId="0" applyFont="1" applyFill="1" applyAlignment="1">
      <alignment horizontal="right"/>
    </xf>
    <xf numFmtId="0" fontId="0" fillId="8" borderId="0" xfId="0" applyFill="1" applyAlignment="1" applyProtection="1">
      <alignment vertical="center"/>
    </xf>
    <xf numFmtId="173" fontId="0" fillId="8" borderId="0" xfId="0" applyNumberFormat="1" applyFill="1" applyAlignment="1" applyProtection="1">
      <alignment horizontal="justify" vertical="center"/>
    </xf>
    <xf numFmtId="0" fontId="10" fillId="6" borderId="0" xfId="0" applyFont="1" applyFill="1"/>
    <xf numFmtId="0" fontId="6" fillId="8" borderId="0" xfId="0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3" fontId="0" fillId="8" borderId="0" xfId="0" applyNumberFormat="1" applyFill="1" applyAlignment="1" applyProtection="1">
      <alignment horizontal="justify" vertical="center"/>
    </xf>
    <xf numFmtId="0" fontId="9" fillId="8" borderId="0" xfId="0" applyFont="1" applyFill="1" applyAlignment="1" applyProtection="1">
      <alignment vertical="center"/>
    </xf>
    <xf numFmtId="3" fontId="0" fillId="6" borderId="0" xfId="0" applyNumberFormat="1" applyFill="1"/>
    <xf numFmtId="167" fontId="0" fillId="6" borderId="0" xfId="0" applyNumberFormat="1" applyFill="1"/>
    <xf numFmtId="167" fontId="20" fillId="7" borderId="0" xfId="0" applyNumberFormat="1" applyFont="1" applyFill="1" applyBorder="1" applyAlignment="1">
      <alignment horizontal="right" indent="1"/>
    </xf>
    <xf numFmtId="0" fontId="0" fillId="4" borderId="0" xfId="0" applyFill="1" applyAlignment="1">
      <alignment horizontal="right"/>
    </xf>
    <xf numFmtId="171" fontId="10" fillId="4" borderId="0" xfId="0" applyNumberFormat="1" applyFont="1" applyFill="1"/>
    <xf numFmtId="0" fontId="25" fillId="0" borderId="0" xfId="0" applyFont="1"/>
    <xf numFmtId="3" fontId="25" fillId="0" borderId="0" xfId="0" applyNumberFormat="1" applyFont="1" applyBorder="1"/>
    <xf numFmtId="0" fontId="25" fillId="0" borderId="0" xfId="0" applyFont="1" applyBorder="1"/>
    <xf numFmtId="0" fontId="0" fillId="9" borderId="0" xfId="0" applyFill="1"/>
    <xf numFmtId="0" fontId="23" fillId="9" borderId="0" xfId="0" applyFont="1" applyFill="1"/>
    <xf numFmtId="0" fontId="10" fillId="9" borderId="0" xfId="0" applyFont="1" applyFill="1" applyBorder="1"/>
    <xf numFmtId="172" fontId="0" fillId="9" borderId="0" xfId="0" applyNumberFormat="1" applyFill="1"/>
    <xf numFmtId="172" fontId="10" fillId="9" borderId="0" xfId="0" applyNumberFormat="1" applyFont="1" applyFill="1" applyBorder="1"/>
    <xf numFmtId="0" fontId="10" fillId="9" borderId="0" xfId="0" applyFont="1" applyFill="1"/>
    <xf numFmtId="168" fontId="0" fillId="9" borderId="0" xfId="0" applyNumberFormat="1" applyFill="1"/>
    <xf numFmtId="4" fontId="24" fillId="0" borderId="0" xfId="0" applyNumberFormat="1" applyFont="1" applyFill="1" applyBorder="1" applyAlignment="1" applyProtection="1">
      <alignment horizontal="center" vertical="center"/>
    </xf>
    <xf numFmtId="2" fontId="24" fillId="0" borderId="0" xfId="0" applyNumberFormat="1" applyFont="1" applyFill="1" applyBorder="1" applyAlignment="1" applyProtection="1">
      <alignment horizontal="center" vertical="center"/>
    </xf>
    <xf numFmtId="172" fontId="26" fillId="3" borderId="0" xfId="0" applyNumberFormat="1" applyFont="1" applyFill="1" applyBorder="1" applyAlignment="1">
      <alignment horizontal="right" vertical="center" wrapText="1" indent="1"/>
    </xf>
    <xf numFmtId="3" fontId="3" fillId="4" borderId="0" xfId="0" applyNumberFormat="1" applyFont="1" applyFill="1"/>
    <xf numFmtId="0" fontId="1" fillId="0" borderId="0" xfId="0" applyFont="1"/>
    <xf numFmtId="4" fontId="1" fillId="2" borderId="0" xfId="0" applyNumberFormat="1" applyFont="1" applyFill="1"/>
    <xf numFmtId="4" fontId="0" fillId="6" borderId="0" xfId="0" applyNumberFormat="1" applyFill="1"/>
    <xf numFmtId="173" fontId="1" fillId="8" borderId="0" xfId="0" applyNumberFormat="1" applyFont="1" applyFill="1" applyAlignment="1" applyProtection="1">
      <alignment horizontal="justify" vertical="center"/>
    </xf>
    <xf numFmtId="0" fontId="1" fillId="8" borderId="0" xfId="0" applyFont="1" applyFill="1"/>
    <xf numFmtId="171" fontId="22" fillId="3" borderId="0" xfId="0" applyNumberFormat="1" applyFont="1" applyFill="1" applyBorder="1" applyAlignment="1">
      <alignment horizontal="right" vertical="center" wrapText="1" indent="1"/>
    </xf>
    <xf numFmtId="0" fontId="1" fillId="9" borderId="0" xfId="0" quotePrefix="1" applyFont="1" applyFill="1"/>
    <xf numFmtId="175" fontId="20" fillId="7" borderId="0" xfId="0" applyNumberFormat="1" applyFont="1" applyFill="1" applyBorder="1" applyAlignment="1">
      <alignment horizontal="right" indent="1"/>
    </xf>
    <xf numFmtId="175" fontId="21" fillId="7" borderId="0" xfId="0" applyNumberFormat="1" applyFont="1" applyFill="1" applyBorder="1" applyAlignment="1">
      <alignment horizontal="right" indent="1"/>
    </xf>
    <xf numFmtId="167" fontId="20" fillId="7" borderId="0" xfId="0" applyNumberFormat="1" applyFont="1" applyFill="1" applyBorder="1"/>
    <xf numFmtId="167" fontId="20" fillId="7" borderId="0" xfId="0" applyNumberFormat="1" applyFont="1" applyFill="1" applyBorder="1" applyAlignment="1">
      <alignment horizontal="center"/>
    </xf>
    <xf numFmtId="0" fontId="20" fillId="7" borderId="0" xfId="0" applyFont="1" applyFill="1" applyBorder="1"/>
    <xf numFmtId="0" fontId="1" fillId="0" borderId="0" xfId="0" applyFont="1" applyFill="1" applyBorder="1"/>
    <xf numFmtId="0" fontId="1" fillId="9" borderId="0" xfId="0" applyFont="1" applyFill="1"/>
    <xf numFmtId="0" fontId="22" fillId="6" borderId="0" xfId="0" applyFont="1" applyFill="1"/>
    <xf numFmtId="0" fontId="22" fillId="9" borderId="0" xfId="0" applyFont="1" applyFill="1"/>
    <xf numFmtId="3" fontId="22" fillId="4" borderId="0" xfId="0" applyNumberFormat="1" applyFont="1" applyFill="1"/>
    <xf numFmtId="0" fontId="22" fillId="4" borderId="0" xfId="0" applyFont="1" applyFill="1"/>
    <xf numFmtId="3" fontId="22" fillId="6" borderId="0" xfId="0" applyNumberFormat="1" applyFont="1" applyFill="1"/>
    <xf numFmtId="175" fontId="20" fillId="10" borderId="0" xfId="0" applyNumberFormat="1" applyFont="1" applyFill="1" applyBorder="1" applyAlignment="1">
      <alignment horizontal="right" indent="1"/>
    </xf>
    <xf numFmtId="167" fontId="22" fillId="4" borderId="0" xfId="0" applyNumberFormat="1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1" fillId="9" borderId="0" xfId="0" applyFont="1" applyFill="1" applyBorder="1"/>
    <xf numFmtId="0" fontId="3" fillId="9" borderId="0" xfId="0" applyFont="1" applyFill="1" applyBorder="1"/>
    <xf numFmtId="0" fontId="0" fillId="9" borderId="0" xfId="0" applyFill="1" applyBorder="1"/>
    <xf numFmtId="171" fontId="0" fillId="9" borderId="0" xfId="0" applyNumberFormat="1" applyFill="1" applyBorder="1"/>
    <xf numFmtId="185" fontId="12" fillId="9" borderId="0" xfId="0" applyNumberFormat="1" applyFont="1" applyFill="1" applyBorder="1"/>
    <xf numFmtId="171" fontId="0" fillId="9" borderId="0" xfId="0" applyNumberFormat="1" applyFill="1"/>
    <xf numFmtId="0" fontId="1" fillId="2" borderId="0" xfId="0" applyFont="1" applyFill="1"/>
    <xf numFmtId="0" fontId="1" fillId="6" borderId="0" xfId="0" applyFont="1" applyFill="1" applyAlignment="1">
      <alignment horizontal="right"/>
    </xf>
    <xf numFmtId="0" fontId="1" fillId="4" borderId="0" xfId="0" applyFont="1" applyFill="1"/>
    <xf numFmtId="167" fontId="1" fillId="2" borderId="0" xfId="0" applyNumberFormat="1" applyFont="1" applyFill="1" applyAlignment="1">
      <alignment horizontal="center" vertical="center" wrapText="1"/>
    </xf>
    <xf numFmtId="188" fontId="1" fillId="2" borderId="0" xfId="0" applyNumberFormat="1" applyFont="1" applyFill="1"/>
    <xf numFmtId="3" fontId="0" fillId="9" borderId="0" xfId="0" applyNumberFormat="1" applyFill="1"/>
    <xf numFmtId="3" fontId="22" fillId="9" borderId="0" xfId="0" applyNumberFormat="1" applyFont="1" applyFill="1"/>
    <xf numFmtId="0" fontId="22" fillId="9" borderId="0" xfId="0" applyFont="1" applyFill="1" applyBorder="1"/>
    <xf numFmtId="4" fontId="1" fillId="9" borderId="0" xfId="0" applyNumberFormat="1" applyFont="1" applyFill="1" applyBorder="1" applyAlignment="1">
      <alignment horizontal="center"/>
    </xf>
    <xf numFmtId="169" fontId="0" fillId="9" borderId="0" xfId="0" applyNumberFormat="1" applyFill="1" applyBorder="1"/>
    <xf numFmtId="0" fontId="14" fillId="9" borderId="0" xfId="0" applyFont="1" applyFill="1" applyBorder="1" applyAlignment="1">
      <alignment vertical="center"/>
    </xf>
    <xf numFmtId="167" fontId="28" fillId="9" borderId="0" xfId="0" applyNumberFormat="1" applyFont="1" applyFill="1" applyBorder="1" applyAlignment="1">
      <alignment horizontal="right" wrapText="1" indent="1"/>
    </xf>
    <xf numFmtId="175" fontId="28" fillId="9" borderId="0" xfId="0" applyNumberFormat="1" applyFont="1" applyFill="1" applyBorder="1" applyAlignment="1">
      <alignment horizontal="right" wrapText="1" indent="1"/>
    </xf>
    <xf numFmtId="171" fontId="28" fillId="9" borderId="0" xfId="0" applyNumberFormat="1" applyFont="1" applyFill="1" applyBorder="1" applyAlignment="1">
      <alignment horizontal="right" indent="1"/>
    </xf>
    <xf numFmtId="173" fontId="28" fillId="9" borderId="0" xfId="0" applyNumberFormat="1" applyFont="1" applyFill="1" applyBorder="1" applyAlignment="1">
      <alignment horizontal="right" wrapText="1" indent="1"/>
    </xf>
    <xf numFmtId="171" fontId="29" fillId="9" borderId="0" xfId="0" applyNumberFormat="1" applyFont="1" applyFill="1" applyBorder="1" applyAlignment="1">
      <alignment horizontal="right" vertical="center" indent="1"/>
    </xf>
    <xf numFmtId="0" fontId="30" fillId="4" borderId="0" xfId="0" applyFont="1" applyFill="1" applyAlignment="1">
      <alignment horizontal="right" vertical="center"/>
    </xf>
    <xf numFmtId="173" fontId="0" fillId="9" borderId="0" xfId="0" applyNumberFormat="1" applyFill="1" applyBorder="1"/>
    <xf numFmtId="0" fontId="26" fillId="6" borderId="0" xfId="0" applyFont="1" applyFill="1"/>
    <xf numFmtId="0" fontId="6" fillId="4" borderId="0" xfId="0" applyFont="1" applyFill="1" applyAlignment="1" applyProtection="1">
      <alignment vertical="center"/>
    </xf>
    <xf numFmtId="173" fontId="22" fillId="8" borderId="0" xfId="0" applyNumberFormat="1" applyFont="1" applyFill="1" applyAlignment="1" applyProtection="1">
      <alignment horizontal="justify" vertical="center"/>
    </xf>
    <xf numFmtId="0" fontId="6" fillId="2" borderId="0" xfId="0" applyFont="1" applyFill="1" applyBorder="1" applyAlignment="1" applyProtection="1">
      <alignment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71" fontId="6" fillId="2" borderId="0" xfId="5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/>
    <xf numFmtId="168" fontId="15" fillId="2" borderId="0" xfId="0" applyNumberFormat="1" applyFont="1" applyFill="1"/>
    <xf numFmtId="0" fontId="22" fillId="8" borderId="0" xfId="0" applyFont="1" applyFill="1" applyAlignment="1" applyProtection="1">
      <alignment horizontal="justify" vertical="center"/>
    </xf>
    <xf numFmtId="0" fontId="22" fillId="8" borderId="0" xfId="0" applyFont="1" applyFill="1"/>
    <xf numFmtId="179" fontId="0" fillId="9" borderId="0" xfId="0" applyNumberFormat="1" applyFill="1"/>
    <xf numFmtId="0" fontId="28" fillId="4" borderId="0" xfId="0" applyFont="1" applyFill="1" applyAlignment="1" applyProtection="1">
      <alignment vertic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Fill="1" applyBorder="1"/>
    <xf numFmtId="177" fontId="22" fillId="0" borderId="0" xfId="0" applyNumberFormat="1" applyFont="1" applyFill="1" applyBorder="1" applyAlignment="1" applyProtection="1">
      <alignment horizontal="center" vertical="center"/>
    </xf>
    <xf numFmtId="185" fontId="22" fillId="0" borderId="0" xfId="0" applyNumberFormat="1" applyFont="1" applyFill="1" applyBorder="1" applyAlignment="1" applyProtection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 vertical="center"/>
    </xf>
    <xf numFmtId="0" fontId="14" fillId="9" borderId="0" xfId="0" applyFont="1" applyFill="1"/>
    <xf numFmtId="169" fontId="0" fillId="9" borderId="0" xfId="0" applyNumberFormat="1" applyFill="1"/>
    <xf numFmtId="0" fontId="9" fillId="9" borderId="0" xfId="0" applyFont="1" applyFill="1"/>
    <xf numFmtId="4" fontId="27" fillId="9" borderId="0" xfId="0" applyNumberFormat="1" applyFont="1" applyFill="1"/>
    <xf numFmtId="175" fontId="22" fillId="9" borderId="0" xfId="0" applyNumberFormat="1" applyFont="1" applyFill="1"/>
    <xf numFmtId="0" fontId="0" fillId="12" borderId="0" xfId="0" applyFill="1"/>
    <xf numFmtId="172" fontId="0" fillId="0" borderId="0" xfId="0" applyNumberFormat="1" applyAlignment="1">
      <alignment horizontal="right"/>
    </xf>
    <xf numFmtId="172" fontId="10" fillId="0" borderId="0" xfId="0" applyNumberFormat="1" applyFont="1"/>
    <xf numFmtId="172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0" xfId="5" applyNumberFormat="1" applyFont="1"/>
    <xf numFmtId="0" fontId="20" fillId="10" borderId="0" xfId="0" applyFont="1" applyFill="1" applyBorder="1"/>
    <xf numFmtId="168" fontId="20" fillId="10" borderId="8" xfId="0" applyNumberFormat="1" applyFont="1" applyFill="1" applyBorder="1"/>
    <xf numFmtId="168" fontId="20" fillId="10" borderId="8" xfId="0" applyNumberFormat="1" applyFont="1" applyFill="1" applyBorder="1" applyAlignment="1">
      <alignment horizontal="right" indent="1"/>
    </xf>
    <xf numFmtId="168" fontId="20" fillId="11" borderId="8" xfId="0" applyNumberFormat="1" applyFont="1" applyFill="1" applyBorder="1" applyAlignment="1" applyProtection="1">
      <alignment horizontal="right" vertical="center" indent="1"/>
    </xf>
    <xf numFmtId="168" fontId="21" fillId="10" borderId="8" xfId="0" applyNumberFormat="1" applyFont="1" applyFill="1" applyBorder="1" applyAlignment="1">
      <alignment horizontal="right" indent="1"/>
    </xf>
    <xf numFmtId="0" fontId="22" fillId="0" borderId="0" xfId="0" applyFont="1" applyAlignment="1">
      <alignment horizontal="right"/>
    </xf>
    <xf numFmtId="0" fontId="1" fillId="8" borderId="0" xfId="0" applyFont="1" applyFill="1" applyAlignment="1" applyProtection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75" fontId="15" fillId="10" borderId="0" xfId="0" applyNumberFormat="1" applyFont="1" applyFill="1" applyBorder="1" applyAlignment="1">
      <alignment horizontal="right" indent="1"/>
    </xf>
    <xf numFmtId="167" fontId="15" fillId="7" borderId="0" xfId="0" applyNumberFormat="1" applyFont="1" applyFill="1" applyBorder="1" applyAlignment="1" applyProtection="1">
      <alignment horizontal="right" vertical="center" indent="1"/>
    </xf>
    <xf numFmtId="178" fontId="15" fillId="10" borderId="8" xfId="0" applyNumberFormat="1" applyFont="1" applyFill="1" applyBorder="1" applyAlignment="1">
      <alignment horizontal="right" indent="2"/>
    </xf>
    <xf numFmtId="173" fontId="0" fillId="4" borderId="0" xfId="0" applyNumberFormat="1" applyFill="1"/>
    <xf numFmtId="0" fontId="1" fillId="12" borderId="0" xfId="0" applyFont="1" applyFill="1"/>
    <xf numFmtId="193" fontId="1" fillId="2" borderId="0" xfId="0" applyNumberFormat="1" applyFont="1" applyFill="1"/>
    <xf numFmtId="164" fontId="0" fillId="0" borderId="0" xfId="0" applyNumberFormat="1"/>
    <xf numFmtId="167" fontId="15" fillId="7" borderId="0" xfId="0" applyNumberFormat="1" applyFont="1" applyFill="1" applyBorder="1" applyAlignment="1">
      <alignment horizontal="right" indent="1"/>
    </xf>
    <xf numFmtId="169" fontId="1" fillId="9" borderId="0" xfId="0" applyNumberFormat="1" applyFont="1" applyFill="1" applyBorder="1"/>
    <xf numFmtId="193" fontId="28" fillId="4" borderId="0" xfId="0" applyNumberFormat="1" applyFont="1" applyFill="1" applyAlignment="1" applyProtection="1">
      <alignment vertical="center"/>
    </xf>
    <xf numFmtId="173" fontId="0" fillId="0" borderId="0" xfId="0" applyNumberFormat="1" applyAlignment="1">
      <alignment horizontal="right" indent="2"/>
    </xf>
    <xf numFmtId="173" fontId="0" fillId="0" borderId="0" xfId="0" applyNumberFormat="1" applyBorder="1" applyAlignment="1">
      <alignment horizontal="right" indent="2"/>
    </xf>
    <xf numFmtId="179" fontId="1" fillId="9" borderId="0" xfId="0" applyNumberFormat="1" applyFont="1" applyFill="1"/>
    <xf numFmtId="172" fontId="22" fillId="3" borderId="0" xfId="0" applyNumberFormat="1" applyFont="1" applyFill="1" applyBorder="1" applyAlignment="1">
      <alignment horizontal="right" vertical="center" wrapText="1" indent="1"/>
    </xf>
    <xf numFmtId="175" fontId="0" fillId="0" borderId="0" xfId="0" applyNumberFormat="1"/>
    <xf numFmtId="4" fontId="28" fillId="2" borderId="0" xfId="0" applyNumberFormat="1" applyFont="1" applyFill="1"/>
    <xf numFmtId="179" fontId="1" fillId="9" borderId="0" xfId="0" quotePrefix="1" applyNumberFormat="1" applyFont="1" applyFill="1"/>
    <xf numFmtId="175" fontId="15" fillId="7" borderId="0" xfId="0" applyNumberFormat="1" applyFont="1" applyFill="1" applyBorder="1" applyAlignment="1">
      <alignment horizontal="right" indent="1"/>
    </xf>
    <xf numFmtId="194" fontId="15" fillId="7" borderId="0" xfId="0" applyNumberFormat="1" applyFont="1" applyFill="1" applyBorder="1" applyAlignment="1">
      <alignment horizontal="right" indent="1"/>
    </xf>
    <xf numFmtId="173" fontId="6" fillId="7" borderId="0" xfId="0" applyNumberFormat="1" applyFont="1" applyFill="1" applyBorder="1" applyAlignment="1" applyProtection="1">
      <alignment horizontal="center" vertical="center" wrapText="1"/>
    </xf>
    <xf numFmtId="175" fontId="15" fillId="10" borderId="0" xfId="0" applyNumberFormat="1" applyFont="1" applyFill="1" applyBorder="1"/>
    <xf numFmtId="178" fontId="15" fillId="10" borderId="8" xfId="0" applyNumberFormat="1" applyFont="1" applyFill="1" applyBorder="1"/>
    <xf numFmtId="175" fontId="15" fillId="10" borderId="0" xfId="0" applyNumberFormat="1" applyFont="1" applyFill="1" applyBorder="1" applyAlignment="1">
      <alignment horizontal="center"/>
    </xf>
    <xf numFmtId="175" fontId="1" fillId="6" borderId="0" xfId="0" applyNumberFormat="1" applyFont="1" applyFill="1"/>
    <xf numFmtId="0" fontId="2" fillId="13" borderId="6" xfId="0" applyFont="1" applyFill="1" applyBorder="1" applyAlignment="1" applyProtection="1">
      <alignment horizontal="centerContinuous" wrapText="1"/>
    </xf>
    <xf numFmtId="0" fontId="3" fillId="14" borderId="0" xfId="0" applyFont="1" applyFill="1" applyBorder="1" applyAlignment="1" applyProtection="1">
      <alignment horizontal="center" vertical="top" wrapText="1"/>
    </xf>
    <xf numFmtId="0" fontId="1" fillId="13" borderId="1" xfId="0" applyFont="1" applyFill="1" applyBorder="1" applyAlignment="1">
      <alignment horizontal="left" indent="1"/>
    </xf>
    <xf numFmtId="0" fontId="14" fillId="13" borderId="1" xfId="0" applyFont="1" applyFill="1" applyBorder="1" applyAlignment="1">
      <alignment horizontal="left" indent="1"/>
    </xf>
    <xf numFmtId="0" fontId="26" fillId="13" borderId="1" xfId="0" applyFont="1" applyFill="1" applyBorder="1" applyAlignment="1">
      <alignment horizontal="left" indent="1"/>
    </xf>
    <xf numFmtId="0" fontId="22" fillId="13" borderId="1" xfId="0" applyFont="1" applyFill="1" applyBorder="1" applyAlignment="1">
      <alignment horizontal="left" indent="1"/>
    </xf>
    <xf numFmtId="0" fontId="22" fillId="13" borderId="2" xfId="0" applyFont="1" applyFill="1" applyBorder="1"/>
    <xf numFmtId="0" fontId="1" fillId="13" borderId="3" xfId="0" applyFont="1" applyFill="1" applyBorder="1"/>
    <xf numFmtId="169" fontId="1" fillId="13" borderId="3" xfId="0" applyNumberFormat="1" applyFont="1" applyFill="1" applyBorder="1"/>
    <xf numFmtId="0" fontId="1" fillId="13" borderId="4" xfId="0" applyFont="1" applyFill="1" applyBorder="1"/>
    <xf numFmtId="167" fontId="26" fillId="16" borderId="0" xfId="0" applyNumberFormat="1" applyFont="1" applyFill="1" applyBorder="1" applyAlignment="1">
      <alignment horizontal="right" vertical="center" wrapText="1" indent="1"/>
    </xf>
    <xf numFmtId="189" fontId="26" fillId="16" borderId="0" xfId="0" applyNumberFormat="1" applyFont="1" applyFill="1" applyBorder="1" applyAlignment="1">
      <alignment horizontal="right" vertical="center" wrapText="1" indent="1"/>
    </xf>
    <xf numFmtId="173" fontId="26" fillId="16" borderId="0" xfId="0" applyNumberFormat="1" applyFont="1" applyFill="1" applyBorder="1" applyAlignment="1">
      <alignment horizontal="right" vertical="center" wrapText="1" indent="1"/>
    </xf>
    <xf numFmtId="4" fontId="26" fillId="16" borderId="8" xfId="0" applyNumberFormat="1" applyFont="1" applyFill="1" applyBorder="1" applyAlignment="1">
      <alignment horizontal="right" vertical="center" wrapText="1" indent="1"/>
    </xf>
    <xf numFmtId="167" fontId="22" fillId="16" borderId="0" xfId="0" applyNumberFormat="1" applyFont="1" applyFill="1" applyBorder="1" applyAlignment="1">
      <alignment horizontal="right" vertical="center" wrapText="1" indent="1"/>
    </xf>
    <xf numFmtId="189" fontId="22" fillId="16" borderId="0" xfId="0" applyNumberFormat="1" applyFont="1" applyFill="1" applyBorder="1" applyAlignment="1">
      <alignment horizontal="right" vertical="center" wrapText="1" indent="1"/>
    </xf>
    <xf numFmtId="173" fontId="22" fillId="16" borderId="0" xfId="0" applyNumberFormat="1" applyFont="1" applyFill="1" applyBorder="1" applyAlignment="1">
      <alignment horizontal="right" vertical="center" wrapText="1" indent="1"/>
    </xf>
    <xf numFmtId="4" fontId="22" fillId="16" borderId="8" xfId="0" applyNumberFormat="1" applyFont="1" applyFill="1" applyBorder="1" applyAlignment="1">
      <alignment horizontal="right" vertical="center" wrapText="1" indent="1"/>
    </xf>
    <xf numFmtId="0" fontId="3" fillId="17" borderId="1" xfId="0" applyFont="1" applyFill="1" applyBorder="1" applyAlignment="1">
      <alignment horizontal="left" indent="1"/>
    </xf>
    <xf numFmtId="167" fontId="3" fillId="17" borderId="0" xfId="0" applyNumberFormat="1" applyFont="1" applyFill="1" applyBorder="1" applyAlignment="1">
      <alignment horizontal="right" vertical="center" wrapText="1" indent="1"/>
    </xf>
    <xf numFmtId="188" fontId="3" fillId="17" borderId="0" xfId="0" applyNumberFormat="1" applyFont="1" applyFill="1" applyBorder="1" applyAlignment="1">
      <alignment horizontal="right" vertical="center" wrapText="1" indent="1"/>
    </xf>
    <xf numFmtId="175" fontId="3" fillId="17" borderId="0" xfId="0" applyNumberFormat="1" applyFont="1" applyFill="1" applyBorder="1" applyAlignment="1">
      <alignment horizontal="right" vertical="center" wrapText="1" indent="1"/>
    </xf>
    <xf numFmtId="171" fontId="3" fillId="17" borderId="0" xfId="0" applyNumberFormat="1" applyFont="1" applyFill="1" applyBorder="1" applyAlignment="1">
      <alignment horizontal="right" vertical="center" indent="1"/>
    </xf>
    <xf numFmtId="4" fontId="3" fillId="17" borderId="8" xfId="4" applyNumberFormat="1" applyFont="1" applyFill="1" applyBorder="1" applyAlignment="1">
      <alignment horizontal="right" vertical="center" wrapText="1" indent="1"/>
    </xf>
    <xf numFmtId="173" fontId="3" fillId="17" borderId="0" xfId="0" applyNumberFormat="1" applyFont="1" applyFill="1" applyBorder="1" applyAlignment="1">
      <alignment horizontal="right" vertical="center" wrapText="1" indent="1"/>
    </xf>
    <xf numFmtId="0" fontId="22" fillId="13" borderId="1" xfId="0" applyFont="1" applyFill="1" applyBorder="1"/>
    <xf numFmtId="0" fontId="3" fillId="13" borderId="0" xfId="0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left" indent="1"/>
    </xf>
    <xf numFmtId="0" fontId="3" fillId="11" borderId="10" xfId="0" applyFont="1" applyFill="1" applyBorder="1" applyAlignment="1">
      <alignment horizontal="left" indent="1"/>
    </xf>
    <xf numFmtId="167" fontId="3" fillId="11" borderId="11" xfId="0" applyNumberFormat="1" applyFont="1" applyFill="1" applyBorder="1" applyAlignment="1">
      <alignment horizontal="right" vertical="center" wrapText="1" indent="1"/>
    </xf>
    <xf numFmtId="175" fontId="3" fillId="11" borderId="11" xfId="0" applyNumberFormat="1" applyFont="1" applyFill="1" applyBorder="1" applyAlignment="1">
      <alignment horizontal="right" vertical="center" wrapText="1" indent="1"/>
    </xf>
    <xf numFmtId="171" fontId="3" fillId="11" borderId="11" xfId="0" applyNumberFormat="1" applyFont="1" applyFill="1" applyBorder="1" applyAlignment="1">
      <alignment horizontal="right" vertical="center" indent="1"/>
    </xf>
    <xf numFmtId="173" fontId="3" fillId="11" borderId="11" xfId="0" applyNumberFormat="1" applyFont="1" applyFill="1" applyBorder="1" applyAlignment="1">
      <alignment horizontal="right" vertical="center" wrapText="1" indent="1"/>
    </xf>
    <xf numFmtId="4" fontId="3" fillId="11" borderId="9" xfId="4" applyNumberFormat="1" applyFont="1" applyFill="1" applyBorder="1" applyAlignment="1">
      <alignment horizontal="right" vertical="center" wrapText="1" indent="1"/>
    </xf>
    <xf numFmtId="0" fontId="15" fillId="14" borderId="5" xfId="0" applyFont="1" applyFill="1" applyBorder="1"/>
    <xf numFmtId="168" fontId="16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/>
    <xf numFmtId="168" fontId="16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0" applyFont="1" applyFill="1" applyBorder="1" applyAlignment="1" applyProtection="1">
      <alignment vertical="center"/>
    </xf>
    <xf numFmtId="0" fontId="16" fillId="14" borderId="0" xfId="0" applyFont="1" applyFill="1" applyBorder="1" applyAlignment="1" applyProtection="1">
      <alignment vertical="center"/>
    </xf>
    <xf numFmtId="0" fontId="15" fillId="14" borderId="0" xfId="0" applyFont="1" applyFill="1" applyBorder="1" applyAlignment="1" applyProtection="1">
      <alignment vertical="center"/>
    </xf>
    <xf numFmtId="0" fontId="16" fillId="14" borderId="1" xfId="0" applyFont="1" applyFill="1" applyBorder="1" applyAlignment="1" applyProtection="1">
      <alignment vertical="center"/>
    </xf>
    <xf numFmtId="49" fontId="15" fillId="14" borderId="0" xfId="0" applyNumberFormat="1" applyFont="1" applyFill="1" applyBorder="1" applyAlignment="1" applyProtection="1">
      <alignment vertical="center"/>
    </xf>
    <xf numFmtId="0" fontId="6" fillId="14" borderId="0" xfId="0" applyFont="1" applyFill="1" applyBorder="1" applyAlignment="1" applyProtection="1">
      <alignment vertical="center"/>
    </xf>
    <xf numFmtId="0" fontId="20" fillId="18" borderId="0" xfId="0" applyFont="1" applyFill="1" applyBorder="1"/>
    <xf numFmtId="175" fontId="20" fillId="18" borderId="0" xfId="0" applyNumberFormat="1" applyFont="1" applyFill="1" applyBorder="1" applyAlignment="1">
      <alignment horizontal="right" indent="1"/>
    </xf>
    <xf numFmtId="175" fontId="15" fillId="18" borderId="0" xfId="0" applyNumberFormat="1" applyFont="1" applyFill="1" applyBorder="1" applyAlignment="1">
      <alignment horizontal="right" indent="1"/>
    </xf>
    <xf numFmtId="175" fontId="21" fillId="18" borderId="0" xfId="0" applyNumberFormat="1" applyFont="1" applyFill="1" applyBorder="1" applyAlignment="1">
      <alignment horizontal="right" indent="1"/>
    </xf>
    <xf numFmtId="167" fontId="20" fillId="18" borderId="0" xfId="0" applyNumberFormat="1" applyFont="1" applyFill="1" applyBorder="1"/>
    <xf numFmtId="167" fontId="20" fillId="18" borderId="0" xfId="0" applyNumberFormat="1" applyFont="1" applyFill="1" applyBorder="1" applyAlignment="1">
      <alignment horizontal="right" indent="1"/>
    </xf>
    <xf numFmtId="181" fontId="15" fillId="18" borderId="0" xfId="0" applyNumberFormat="1" applyFont="1" applyFill="1" applyBorder="1" applyAlignment="1">
      <alignment horizontal="right" indent="1"/>
    </xf>
    <xf numFmtId="167" fontId="15" fillId="18" borderId="0" xfId="0" applyNumberFormat="1" applyFont="1" applyFill="1" applyBorder="1" applyAlignment="1">
      <alignment horizontal="right" indent="1"/>
    </xf>
    <xf numFmtId="167" fontId="21" fillId="18" borderId="0" xfId="0" applyNumberFormat="1" applyFont="1" applyFill="1" applyBorder="1" applyAlignment="1">
      <alignment horizontal="right" indent="1"/>
    </xf>
    <xf numFmtId="171" fontId="15" fillId="18" borderId="0" xfId="0" applyNumberFormat="1" applyFont="1" applyFill="1" applyBorder="1" applyAlignment="1" applyProtection="1">
      <alignment horizontal="right" vertical="center" indent="1"/>
    </xf>
    <xf numFmtId="171" fontId="20" fillId="18" borderId="0" xfId="0" applyNumberFormat="1" applyFont="1" applyFill="1" applyBorder="1" applyAlignment="1" applyProtection="1">
      <alignment horizontal="right" vertical="center" indent="1"/>
    </xf>
    <xf numFmtId="171" fontId="15" fillId="18" borderId="0" xfId="0" applyNumberFormat="1" applyFont="1" applyFill="1" applyBorder="1" applyAlignment="1" applyProtection="1">
      <alignment horizontal="center" vertical="center"/>
    </xf>
    <xf numFmtId="0" fontId="16" fillId="19" borderId="2" xfId="0" applyFont="1" applyFill="1" applyBorder="1" applyAlignment="1" applyProtection="1">
      <alignment vertical="center"/>
    </xf>
    <xf numFmtId="0" fontId="1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vertical="center" indent="1"/>
    </xf>
    <xf numFmtId="175" fontId="6" fillId="19" borderId="3" xfId="0" applyNumberFormat="1" applyFont="1" applyFill="1" applyBorder="1" applyAlignment="1">
      <alignment horizontal="right" vertical="center" indent="1"/>
    </xf>
    <xf numFmtId="171" fontId="6" fillId="19" borderId="3" xfId="5" quotePrefix="1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right" vertical="center" indent="1"/>
    </xf>
    <xf numFmtId="0" fontId="16" fillId="14" borderId="5" xfId="0" applyFont="1" applyFill="1" applyBorder="1" applyAlignment="1" applyProtection="1">
      <alignment horizontal="center" vertical="justify"/>
    </xf>
    <xf numFmtId="0" fontId="6" fillId="19" borderId="2" xfId="0" applyFont="1" applyFill="1" applyBorder="1" applyAlignment="1" applyProtection="1">
      <alignment vertical="center"/>
    </xf>
    <xf numFmtId="0" fontId="6" fillId="19" borderId="3" xfId="0" applyFont="1" applyFill="1" applyBorder="1" applyAlignment="1" applyProtection="1">
      <alignment vertical="center"/>
    </xf>
    <xf numFmtId="167" fontId="6" fillId="19" borderId="3" xfId="0" applyNumberFormat="1" applyFont="1" applyFill="1" applyBorder="1" applyAlignment="1">
      <alignment horizontal="right" indent="1"/>
    </xf>
    <xf numFmtId="175" fontId="6" fillId="19" borderId="3" xfId="0" applyNumberFormat="1" applyFont="1" applyFill="1" applyBorder="1" applyAlignment="1">
      <alignment horizontal="right" indent="1"/>
    </xf>
    <xf numFmtId="0" fontId="15" fillId="18" borderId="0" xfId="0" applyFont="1" applyFill="1" applyBorder="1"/>
    <xf numFmtId="167" fontId="15" fillId="18" borderId="0" xfId="0" applyNumberFormat="1" applyFont="1" applyFill="1" applyBorder="1"/>
    <xf numFmtId="0" fontId="6" fillId="14" borderId="5" xfId="0" applyFont="1" applyFill="1" applyBorder="1" applyAlignment="1" applyProtection="1">
      <alignment horizontal="center" vertical="justify"/>
    </xf>
    <xf numFmtId="0" fontId="6" fillId="14" borderId="6" xfId="0" applyFont="1" applyFill="1" applyBorder="1" applyAlignment="1" applyProtection="1">
      <alignment horizontal="left" vertical="center"/>
    </xf>
    <xf numFmtId="173" fontId="6" fillId="14" borderId="6" xfId="0" applyNumberFormat="1" applyFont="1" applyFill="1" applyBorder="1" applyAlignment="1" applyProtection="1">
      <alignment horizontal="center" vertical="center" wrapText="1"/>
    </xf>
    <xf numFmtId="0" fontId="17" fillId="14" borderId="6" xfId="0" applyFont="1" applyFill="1" applyBorder="1" applyAlignment="1" applyProtection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 applyProtection="1">
      <alignment horizontal="center" vertical="center" wrapText="1"/>
      <protection locked="0"/>
    </xf>
    <xf numFmtId="0" fontId="6" fillId="19" borderId="2" xfId="0" applyFont="1" applyFill="1" applyBorder="1" applyAlignment="1" applyProtection="1">
      <alignment horizontal="left" vertical="center"/>
    </xf>
    <xf numFmtId="0" fontId="6" fillId="19" borderId="3" xfId="0" applyFont="1" applyFill="1" applyBorder="1" applyAlignment="1" applyProtection="1">
      <alignment horizontal="left" vertical="center"/>
    </xf>
    <xf numFmtId="167" fontId="6" fillId="19" borderId="3" xfId="0" applyNumberFormat="1" applyFont="1" applyFill="1" applyBorder="1" applyAlignment="1" applyProtection="1">
      <alignment horizontal="right" vertical="center" indent="1"/>
    </xf>
    <xf numFmtId="188" fontId="6" fillId="19" borderId="3" xfId="0" applyNumberFormat="1" applyFont="1" applyFill="1" applyBorder="1" applyAlignment="1" applyProtection="1">
      <alignment horizontal="right" vertical="center" indent="1"/>
    </xf>
    <xf numFmtId="175" fontId="6" fillId="19" borderId="3" xfId="0" applyNumberFormat="1" applyFont="1" applyFill="1" applyBorder="1" applyAlignment="1" applyProtection="1">
      <alignment horizontal="center" vertical="center"/>
    </xf>
    <xf numFmtId="171" fontId="6" fillId="19" borderId="3" xfId="5" applyNumberFormat="1" applyFont="1" applyFill="1" applyBorder="1" applyAlignment="1" applyProtection="1">
      <alignment horizontal="center" vertical="center"/>
    </xf>
    <xf numFmtId="175" fontId="6" fillId="19" borderId="3" xfId="0" applyNumberFormat="1" applyFont="1" applyFill="1" applyBorder="1" applyAlignment="1" applyProtection="1">
      <alignment horizontal="right" vertical="center" indent="1"/>
    </xf>
    <xf numFmtId="171" fontId="6" fillId="19" borderId="3" xfId="5" applyNumberFormat="1" applyFont="1" applyFill="1" applyBorder="1" applyAlignment="1" applyProtection="1">
      <alignment horizontal="right" vertical="center" indent="1"/>
    </xf>
    <xf numFmtId="168" fontId="6" fillId="19" borderId="4" xfId="0" applyNumberFormat="1" applyFont="1" applyFill="1" applyBorder="1" applyAlignment="1" applyProtection="1">
      <alignment horizontal="center" vertical="center"/>
    </xf>
    <xf numFmtId="0" fontId="6" fillId="14" borderId="6" xfId="0" applyFont="1" applyFill="1" applyBorder="1" applyAlignment="1" applyProtection="1">
      <alignment horizontal="center" vertical="justify"/>
    </xf>
    <xf numFmtId="0" fontId="16" fillId="14" borderId="7" xfId="0" applyFont="1" applyFill="1" applyBorder="1" applyAlignment="1" applyProtection="1">
      <alignment horizontal="center" vertical="center" wrapText="1"/>
      <protection locked="0"/>
    </xf>
    <xf numFmtId="175" fontId="15" fillId="18" borderId="0" xfId="0" applyNumberFormat="1" applyFont="1" applyFill="1" applyBorder="1"/>
    <xf numFmtId="181" fontId="15" fillId="18" borderId="0" xfId="0" applyNumberFormat="1" applyFont="1" applyFill="1" applyBorder="1"/>
    <xf numFmtId="173" fontId="15" fillId="18" borderId="0" xfId="0" applyNumberFormat="1" applyFont="1" applyFill="1" applyBorder="1" applyAlignment="1" applyProtection="1">
      <alignment horizontal="center" vertical="center"/>
    </xf>
    <xf numFmtId="167" fontId="20" fillId="10" borderId="0" xfId="0" applyNumberFormat="1" applyFont="1" applyFill="1" applyBorder="1"/>
    <xf numFmtId="167" fontId="20" fillId="10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right" indent="1"/>
    </xf>
    <xf numFmtId="167" fontId="21" fillId="10" borderId="0" xfId="0" applyNumberFormat="1" applyFont="1" applyFill="1" applyBorder="1" applyAlignment="1">
      <alignment horizontal="right" indent="1"/>
    </xf>
    <xf numFmtId="167" fontId="15" fillId="10" borderId="0" xfId="0" applyNumberFormat="1" applyFont="1" applyFill="1" applyBorder="1" applyAlignment="1">
      <alignment horizontal="right" vertical="center" indent="1"/>
    </xf>
    <xf numFmtId="167" fontId="20" fillId="10" borderId="0" xfId="0" applyNumberFormat="1" applyFont="1" applyFill="1" applyBorder="1" applyAlignment="1">
      <alignment horizontal="center" vertical="center"/>
    </xf>
    <xf numFmtId="167" fontId="20" fillId="10" borderId="0" xfId="0" applyNumberFormat="1" applyFont="1" applyFill="1" applyBorder="1" applyAlignment="1">
      <alignment horizontal="right" vertical="center" indent="1"/>
    </xf>
    <xf numFmtId="167" fontId="21" fillId="10" borderId="0" xfId="0" applyNumberFormat="1" applyFont="1" applyFill="1" applyBorder="1" applyAlignment="1">
      <alignment horizontal="right" vertical="center" inden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173" fontId="3" fillId="13" borderId="6" xfId="0" applyNumberFormat="1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167" fontId="3" fillId="15" borderId="3" xfId="0" applyNumberFormat="1" applyFont="1" applyFill="1" applyBorder="1" applyAlignment="1" applyProtection="1">
      <alignment horizontal="right" vertical="center" wrapText="1" indent="1"/>
    </xf>
    <xf numFmtId="175" fontId="3" fillId="15" borderId="3" xfId="0" applyNumberFormat="1" applyFont="1" applyFill="1" applyBorder="1" applyAlignment="1" applyProtection="1">
      <alignment horizontal="right" vertical="center" wrapText="1" indent="1"/>
    </xf>
    <xf numFmtId="188" fontId="3" fillId="15" borderId="3" xfId="0" applyNumberFormat="1" applyFont="1" applyFill="1" applyBorder="1" applyAlignment="1" applyProtection="1">
      <alignment horizontal="right" vertical="center" wrapText="1" indent="1"/>
    </xf>
    <xf numFmtId="171" fontId="3" fillId="15" borderId="3" xfId="0" applyNumberFormat="1" applyFont="1" applyFill="1" applyBorder="1" applyAlignment="1" applyProtection="1">
      <alignment horizontal="right" vertical="center" wrapText="1" indent="1"/>
      <protection locked="0"/>
    </xf>
    <xf numFmtId="168" fontId="3" fillId="15" borderId="4" xfId="0" applyNumberFormat="1" applyFont="1" applyFill="1" applyBorder="1" applyAlignment="1" applyProtection="1">
      <alignment horizontal="right" vertical="center" wrapText="1" indent="1"/>
    </xf>
    <xf numFmtId="167" fontId="3" fillId="15" borderId="3" xfId="0" applyNumberFormat="1" applyFont="1" applyFill="1" applyBorder="1" applyAlignment="1" applyProtection="1">
      <alignment horizontal="center" vertical="center" wrapText="1"/>
    </xf>
    <xf numFmtId="175" fontId="3" fillId="15" borderId="3" xfId="0" applyNumberFormat="1" applyFont="1" applyFill="1" applyBorder="1" applyAlignment="1" applyProtection="1">
      <alignment horizontal="center" vertical="center" wrapText="1"/>
    </xf>
    <xf numFmtId="171" fontId="3" fillId="15" borderId="3" xfId="0" applyNumberFormat="1" applyFont="1" applyFill="1" applyBorder="1" applyAlignment="1" applyProtection="1">
      <alignment horizontal="center" vertical="center"/>
      <protection locked="0"/>
    </xf>
    <xf numFmtId="188" fontId="3" fillId="15" borderId="3" xfId="0" applyNumberFormat="1" applyFont="1" applyFill="1" applyBorder="1" applyAlignment="1" applyProtection="1">
      <alignment horizontal="center" vertical="center" wrapText="1"/>
    </xf>
    <xf numFmtId="168" fontId="3" fillId="15" borderId="4" xfId="0" applyNumberFormat="1" applyFont="1" applyFill="1" applyBorder="1" applyAlignment="1" applyProtection="1">
      <alignment horizontal="center" vertical="center" wrapText="1"/>
    </xf>
    <xf numFmtId="171" fontId="3" fillId="15" borderId="3" xfId="0" applyNumberFormat="1" applyFont="1" applyFill="1" applyBorder="1" applyAlignment="1" applyProtection="1">
      <alignment horizontal="right" vertical="center" indent="1"/>
    </xf>
    <xf numFmtId="168" fontId="3" fillId="20" borderId="4" xfId="4" applyNumberFormat="1" applyFont="1" applyFill="1" applyBorder="1" applyAlignment="1">
      <alignment horizontal="right" vertical="center" wrapText="1" indent="1"/>
    </xf>
    <xf numFmtId="0" fontId="4" fillId="13" borderId="5" xfId="0" applyFont="1" applyFill="1" applyBorder="1" applyAlignment="1" applyProtection="1">
      <alignment horizontal="left" vertical="center" indent="1"/>
    </xf>
    <xf numFmtId="0" fontId="4" fillId="13" borderId="1" xfId="0" applyFont="1" applyFill="1" applyBorder="1" applyAlignment="1" applyProtection="1">
      <alignment horizontal="left" vertical="center" indent="1"/>
    </xf>
    <xf numFmtId="0" fontId="3" fillId="13" borderId="1" xfId="0" applyFont="1" applyFill="1" applyBorder="1" applyAlignment="1" applyProtection="1">
      <alignment horizontal="left" vertical="center" indent="1"/>
    </xf>
    <xf numFmtId="0" fontId="0" fillId="13" borderId="1" xfId="0" applyFill="1" applyBorder="1" applyAlignment="1" applyProtection="1">
      <alignment horizontal="left" vertical="center" indent="1"/>
    </xf>
    <xf numFmtId="0" fontId="1" fillId="13" borderId="1" xfId="0" applyFont="1" applyFill="1" applyBorder="1" applyAlignment="1" applyProtection="1">
      <alignment horizontal="left" vertical="center" indent="1"/>
    </xf>
    <xf numFmtId="0" fontId="10" fillId="13" borderId="1" xfId="0" applyFont="1" applyFill="1" applyBorder="1" applyAlignment="1" applyProtection="1">
      <alignment horizontal="left" vertical="center" indent="1"/>
    </xf>
    <xf numFmtId="0" fontId="19" fillId="13" borderId="1" xfId="0" applyFont="1" applyFill="1" applyBorder="1" applyAlignment="1" applyProtection="1">
      <alignment horizontal="left" vertical="center" indent="1"/>
    </xf>
    <xf numFmtId="0" fontId="4" fillId="15" borderId="2" xfId="0" applyFont="1" applyFill="1" applyBorder="1" applyAlignment="1" applyProtection="1">
      <alignment horizontal="left" vertical="center" indent="1"/>
    </xf>
    <xf numFmtId="0" fontId="6" fillId="13" borderId="5" xfId="0" applyFont="1" applyFill="1" applyBorder="1" applyAlignment="1" applyProtection="1">
      <alignment horizontal="left" vertical="center" indent="1"/>
    </xf>
    <xf numFmtId="0" fontId="6" fillId="13" borderId="1" xfId="0" applyFont="1" applyFill="1" applyBorder="1" applyAlignment="1" applyProtection="1">
      <alignment horizontal="left" vertical="center" indent="1"/>
    </xf>
    <xf numFmtId="0" fontId="6" fillId="14" borderId="5" xfId="0" applyFont="1" applyFill="1" applyBorder="1" applyAlignment="1" applyProtection="1">
      <alignment horizontal="left" vertical="center" indent="1"/>
    </xf>
    <xf numFmtId="0" fontId="3" fillId="15" borderId="2" xfId="0" applyFont="1" applyFill="1" applyBorder="1" applyAlignment="1" applyProtection="1">
      <alignment horizontal="left" vertical="center" indent="1"/>
    </xf>
    <xf numFmtId="0" fontId="3" fillId="14" borderId="5" xfId="0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left" vertical="center" indent="1"/>
    </xf>
    <xf numFmtId="0" fontId="10" fillId="14" borderId="1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 indent="1"/>
    </xf>
    <xf numFmtId="0" fontId="3" fillId="20" borderId="2" xfId="0" applyFont="1" applyFill="1" applyBorder="1" applyAlignment="1">
      <alignment horizontal="left" vertical="center"/>
    </xf>
    <xf numFmtId="180" fontId="0" fillId="9" borderId="0" xfId="0" applyNumberFormat="1" applyFill="1"/>
    <xf numFmtId="0" fontId="6" fillId="20" borderId="3" xfId="0" applyFont="1" applyFill="1" applyBorder="1" applyAlignment="1" applyProtection="1">
      <alignment horizontal="left" vertical="center"/>
    </xf>
    <xf numFmtId="167" fontId="6" fillId="20" borderId="3" xfId="0" applyNumberFormat="1" applyFont="1" applyFill="1" applyBorder="1" applyAlignment="1" applyProtection="1">
      <alignment horizontal="right" vertical="center" indent="1"/>
    </xf>
    <xf numFmtId="188" fontId="6" fillId="20" borderId="3" xfId="0" applyNumberFormat="1" applyFont="1" applyFill="1" applyBorder="1" applyAlignment="1" applyProtection="1">
      <alignment horizontal="right" vertical="center" indent="1"/>
    </xf>
    <xf numFmtId="175" fontId="6" fillId="20" borderId="3" xfId="0" applyNumberFormat="1" applyFont="1" applyFill="1" applyBorder="1" applyAlignment="1" applyProtection="1">
      <alignment horizontal="right" vertical="center" indent="1"/>
    </xf>
    <xf numFmtId="171" fontId="6" fillId="20" borderId="3" xfId="5" applyNumberFormat="1" applyFont="1" applyFill="1" applyBorder="1" applyAlignment="1" applyProtection="1">
      <alignment horizontal="right" vertical="center" indent="1"/>
    </xf>
    <xf numFmtId="168" fontId="6" fillId="20" borderId="4" xfId="0" applyNumberFormat="1" applyFont="1" applyFill="1" applyBorder="1" applyAlignment="1" applyProtection="1">
      <alignment horizontal="right" vertical="center" indent="1"/>
    </xf>
    <xf numFmtId="0" fontId="6" fillId="20" borderId="2" xfId="0" applyFont="1" applyFill="1" applyBorder="1" applyAlignment="1" applyProtection="1">
      <alignment horizontal="left" vertical="center"/>
    </xf>
    <xf numFmtId="167" fontId="0" fillId="9" borderId="0" xfId="0" applyNumberFormat="1" applyFill="1" applyBorder="1"/>
    <xf numFmtId="2" fontId="0" fillId="9" borderId="0" xfId="0" applyNumberFormat="1" applyFill="1" applyBorder="1"/>
    <xf numFmtId="174" fontId="0" fillId="9" borderId="0" xfId="0" applyNumberFormat="1" applyFill="1" applyAlignment="1">
      <alignment horizontal="left" indent="3"/>
    </xf>
    <xf numFmtId="174" fontId="0" fillId="9" borderId="0" xfId="0" applyNumberFormat="1" applyFill="1" applyBorder="1"/>
    <xf numFmtId="173" fontId="22" fillId="3" borderId="0" xfId="0" applyNumberFormat="1" applyFont="1" applyFill="1" applyBorder="1" applyAlignment="1">
      <alignment horizontal="right" vertical="center" wrapText="1" indent="1"/>
    </xf>
    <xf numFmtId="168" fontId="22" fillId="16" borderId="0" xfId="0" applyNumberFormat="1" applyFont="1" applyFill="1" applyBorder="1" applyAlignment="1">
      <alignment horizontal="right" vertical="center" wrapText="1" indent="1"/>
    </xf>
    <xf numFmtId="167" fontId="21" fillId="7" borderId="0" xfId="0" applyNumberFormat="1" applyFont="1" applyFill="1" applyBorder="1" applyAlignment="1">
      <alignment horizontal="right" indent="1"/>
    </xf>
    <xf numFmtId="167" fontId="6" fillId="10" borderId="0" xfId="0" applyNumberFormat="1" applyFont="1" applyFill="1" applyBorder="1" applyAlignment="1">
      <alignment horizontal="right" vertical="center" indent="1"/>
    </xf>
    <xf numFmtId="175" fontId="6" fillId="18" borderId="0" xfId="0" applyNumberFormat="1" applyFont="1" applyFill="1" applyBorder="1" applyAlignment="1">
      <alignment horizontal="right" indent="1"/>
    </xf>
    <xf numFmtId="167" fontId="1" fillId="16" borderId="0" xfId="0" applyNumberFormat="1" applyFont="1" applyFill="1" applyBorder="1" applyAlignment="1">
      <alignment horizontal="right" vertical="center" wrapText="1" indent="1"/>
    </xf>
    <xf numFmtId="172" fontId="1" fillId="3" borderId="0" xfId="0" applyNumberFormat="1" applyFont="1" applyFill="1" applyBorder="1" applyAlignment="1">
      <alignment horizontal="right" vertical="center" wrapText="1" indent="1"/>
    </xf>
    <xf numFmtId="181" fontId="6" fillId="18" borderId="0" xfId="0" applyNumberFormat="1" applyFont="1" applyFill="1" applyBorder="1" applyAlignment="1">
      <alignment horizontal="right" indent="1"/>
    </xf>
    <xf numFmtId="168" fontId="15" fillId="7" borderId="0" xfId="0" applyNumberFormat="1" applyFont="1" applyFill="1" applyBorder="1" applyAlignment="1">
      <alignment horizontal="right" indent="2"/>
    </xf>
    <xf numFmtId="175" fontId="6" fillId="7" borderId="0" xfId="0" applyNumberFormat="1" applyFont="1" applyFill="1" applyBorder="1" applyAlignment="1">
      <alignment horizontal="right" indent="1"/>
    </xf>
    <xf numFmtId="171" fontId="6" fillId="18" borderId="0" xfId="0" applyNumberFormat="1" applyFont="1" applyFill="1" applyBorder="1" applyAlignment="1" applyProtection="1">
      <alignment horizontal="right" vertical="center" indent="1"/>
    </xf>
    <xf numFmtId="175" fontId="6" fillId="10" borderId="0" xfId="0" applyNumberFormat="1" applyFont="1" applyFill="1" applyBorder="1" applyAlignment="1">
      <alignment horizontal="right" indent="1"/>
    </xf>
    <xf numFmtId="168" fontId="6" fillId="10" borderId="8" xfId="0" applyNumberFormat="1" applyFont="1" applyFill="1" applyBorder="1" applyAlignment="1">
      <alignment horizontal="right" indent="1"/>
    </xf>
    <xf numFmtId="189" fontId="1" fillId="16" borderId="0" xfId="0" applyNumberFormat="1" applyFont="1" applyFill="1" applyBorder="1" applyAlignment="1">
      <alignment horizontal="right" vertical="center" wrapText="1" indent="1"/>
    </xf>
    <xf numFmtId="171" fontId="1" fillId="3" borderId="0" xfId="0" applyNumberFormat="1" applyFont="1" applyFill="1" applyBorder="1" applyAlignment="1">
      <alignment horizontal="right" vertical="center" wrapText="1" indent="1"/>
    </xf>
    <xf numFmtId="173" fontId="1" fillId="16" borderId="0" xfId="0" applyNumberFormat="1" applyFont="1" applyFill="1" applyBorder="1" applyAlignment="1">
      <alignment horizontal="right" vertical="center" wrapText="1" indent="1"/>
    </xf>
    <xf numFmtId="4" fontId="1" fillId="16" borderId="8" xfId="0" applyNumberFormat="1" applyFont="1" applyFill="1" applyBorder="1" applyAlignment="1">
      <alignment horizontal="right" vertical="center" wrapText="1" indent="1"/>
    </xf>
    <xf numFmtId="171" fontId="1" fillId="5" borderId="0" xfId="0" applyNumberFormat="1" applyFont="1" applyFill="1" applyBorder="1" applyAlignment="1" applyProtection="1">
      <alignment horizontal="right" vertical="center" indent="1"/>
    </xf>
    <xf numFmtId="167" fontId="14" fillId="16" borderId="0" xfId="0" applyNumberFormat="1" applyFont="1" applyFill="1" applyBorder="1" applyAlignment="1">
      <alignment horizontal="right" vertical="center" wrapText="1" indent="1"/>
    </xf>
    <xf numFmtId="173" fontId="14" fillId="3" borderId="0" xfId="0" applyNumberFormat="1" applyFont="1" applyFill="1" applyBorder="1" applyAlignment="1">
      <alignment horizontal="right" vertical="center" wrapText="1" indent="1"/>
    </xf>
    <xf numFmtId="189" fontId="14" fillId="16" borderId="0" xfId="0" applyNumberFormat="1" applyFont="1" applyFill="1" applyBorder="1" applyAlignment="1">
      <alignment horizontal="right" vertical="center" wrapText="1" indent="1"/>
    </xf>
    <xf numFmtId="171" fontId="14" fillId="3" borderId="0" xfId="0" applyNumberFormat="1" applyFont="1" applyFill="1" applyBorder="1" applyAlignment="1">
      <alignment horizontal="right" vertical="center" wrapText="1" indent="1"/>
    </xf>
    <xf numFmtId="173" fontId="14" fillId="16" borderId="0" xfId="0" applyNumberFormat="1" applyFont="1" applyFill="1" applyBorder="1" applyAlignment="1">
      <alignment horizontal="right" vertical="center" wrapText="1" indent="1"/>
    </xf>
    <xf numFmtId="4" fontId="14" fillId="16" borderId="8" xfId="0" applyNumberFormat="1" applyFont="1" applyFill="1" applyBorder="1" applyAlignment="1">
      <alignment horizontal="right" vertical="center" wrapText="1" indent="1"/>
    </xf>
    <xf numFmtId="175" fontId="31" fillId="10" borderId="0" xfId="0" applyNumberFormat="1" applyFont="1" applyFill="1" applyBorder="1" applyAlignment="1">
      <alignment horizontal="right" indent="1"/>
    </xf>
    <xf numFmtId="171" fontId="31" fillId="18" borderId="0" xfId="0" applyNumberFormat="1" applyFont="1" applyFill="1" applyBorder="1" applyAlignment="1" applyProtection="1">
      <alignment horizontal="right" vertical="center" indent="1"/>
    </xf>
    <xf numFmtId="175" fontId="32" fillId="10" borderId="0" xfId="0" applyNumberFormat="1" applyFont="1" applyFill="1" applyBorder="1" applyAlignment="1">
      <alignment horizontal="right" indent="1"/>
    </xf>
    <xf numFmtId="171" fontId="32" fillId="18" borderId="0" xfId="0" applyNumberFormat="1" applyFont="1" applyFill="1" applyBorder="1" applyAlignment="1" applyProtection="1">
      <alignment horizontal="right" vertical="center" indent="1"/>
    </xf>
    <xf numFmtId="167" fontId="31" fillId="7" borderId="0" xfId="0" applyNumberFormat="1" applyFont="1" applyFill="1" applyBorder="1" applyAlignment="1" applyProtection="1">
      <alignment horizontal="right" vertical="center" indent="1"/>
    </xf>
    <xf numFmtId="175" fontId="31" fillId="18" borderId="0" xfId="0" applyNumberFormat="1" applyFont="1" applyFill="1" applyBorder="1" applyAlignment="1">
      <alignment horizontal="right" indent="1"/>
    </xf>
    <xf numFmtId="181" fontId="31" fillId="18" borderId="0" xfId="0" applyNumberFormat="1" applyFont="1" applyFill="1" applyBorder="1" applyAlignment="1">
      <alignment horizontal="right" indent="1"/>
    </xf>
    <xf numFmtId="178" fontId="31" fillId="10" borderId="8" xfId="0" applyNumberFormat="1" applyFont="1" applyFill="1" applyBorder="1" applyAlignment="1">
      <alignment horizontal="right" indent="1"/>
    </xf>
    <xf numFmtId="168" fontId="31" fillId="10" borderId="8" xfId="0" applyNumberFormat="1" applyFont="1" applyFill="1" applyBorder="1" applyAlignment="1">
      <alignment horizontal="right" indent="1"/>
    </xf>
    <xf numFmtId="168" fontId="32" fillId="10" borderId="8" xfId="0" applyNumberFormat="1" applyFont="1" applyFill="1" applyBorder="1" applyAlignment="1">
      <alignment horizontal="right" indent="1"/>
    </xf>
    <xf numFmtId="168" fontId="31" fillId="11" borderId="8" xfId="0" applyNumberFormat="1" applyFont="1" applyFill="1" applyBorder="1" applyAlignment="1" applyProtection="1">
      <alignment horizontal="right" vertical="center" indent="1"/>
    </xf>
    <xf numFmtId="168" fontId="32" fillId="11" borderId="8" xfId="0" applyNumberFormat="1" applyFont="1" applyFill="1" applyBorder="1" applyAlignment="1" applyProtection="1">
      <alignment horizontal="right" vertical="center" indent="1"/>
    </xf>
    <xf numFmtId="175" fontId="31" fillId="7" borderId="0" xfId="0" applyNumberFormat="1" applyFont="1" applyFill="1" applyBorder="1" applyAlignment="1">
      <alignment horizontal="right" indent="1"/>
    </xf>
    <xf numFmtId="175" fontId="32" fillId="7" borderId="0" xfId="0" applyNumberFormat="1" applyFont="1" applyFill="1" applyBorder="1" applyAlignment="1">
      <alignment horizontal="right" indent="1"/>
    </xf>
    <xf numFmtId="167" fontId="6" fillId="7" borderId="0" xfId="0" applyNumberFormat="1" applyFont="1" applyFill="1" applyBorder="1" applyAlignment="1">
      <alignment horizontal="right" indent="1"/>
    </xf>
    <xf numFmtId="167" fontId="6" fillId="18" borderId="0" xfId="0" applyNumberFormat="1" applyFont="1" applyFill="1" applyBorder="1" applyAlignment="1">
      <alignment horizontal="right" indent="1"/>
    </xf>
    <xf numFmtId="167" fontId="15" fillId="7" borderId="0" xfId="0" applyNumberFormat="1" applyFont="1" applyFill="1" applyBorder="1"/>
    <xf numFmtId="175" fontId="15" fillId="7" borderId="0" xfId="0" applyNumberFormat="1" applyFont="1" applyFill="1" applyBorder="1" applyAlignment="1">
      <alignment horizontal="center"/>
    </xf>
    <xf numFmtId="168" fontId="6" fillId="7" borderId="0" xfId="0" applyNumberFormat="1" applyFont="1" applyFill="1" applyBorder="1" applyAlignment="1">
      <alignment horizontal="right" indent="2"/>
    </xf>
    <xf numFmtId="171" fontId="6" fillId="18" borderId="0" xfId="0" applyNumberFormat="1" applyFont="1" applyFill="1" applyBorder="1" applyAlignment="1" applyProtection="1">
      <alignment horizontal="center" vertical="center"/>
    </xf>
    <xf numFmtId="168" fontId="6" fillId="10" borderId="8" xfId="0" applyNumberFormat="1" applyFont="1" applyFill="1" applyBorder="1" applyAlignment="1">
      <alignment horizontal="right" indent="2"/>
    </xf>
    <xf numFmtId="178" fontId="15" fillId="10" borderId="8" xfId="0" applyNumberFormat="1" applyFont="1" applyFill="1" applyBorder="1" applyAlignment="1"/>
    <xf numFmtId="178" fontId="15" fillId="10" borderId="8" xfId="0" applyNumberFormat="1" applyFont="1" applyFill="1" applyBorder="1" applyAlignment="1">
      <alignment horizontal="right" indent="1"/>
    </xf>
    <xf numFmtId="173" fontId="1" fillId="3" borderId="0" xfId="0" applyNumberFormat="1" applyFont="1" applyFill="1" applyBorder="1" applyAlignment="1">
      <alignment horizontal="right" vertical="center" wrapText="1" indent="1"/>
    </xf>
    <xf numFmtId="189" fontId="1" fillId="16" borderId="0" xfId="0" quotePrefix="1" applyNumberFormat="1" applyFont="1" applyFill="1" applyBorder="1" applyAlignment="1">
      <alignment horizontal="right" vertical="center" wrapText="1" indent="1"/>
    </xf>
    <xf numFmtId="4" fontId="1" fillId="16" borderId="8" xfId="0" quotePrefix="1" applyNumberFormat="1" applyFont="1" applyFill="1" applyBorder="1" applyAlignment="1">
      <alignment horizontal="right" vertical="center" wrapText="1" indent="1"/>
    </xf>
    <xf numFmtId="167" fontId="15" fillId="10" borderId="0" xfId="0" applyNumberFormat="1" applyFont="1" applyFill="1" applyBorder="1" applyAlignment="1">
      <alignment horizontal="center" vertical="center"/>
    </xf>
    <xf numFmtId="175" fontId="6" fillId="18" borderId="0" xfId="0" applyNumberFormat="1" applyFont="1" applyFill="1" applyBorder="1" applyAlignment="1">
      <alignment horizontal="right" vertical="center" indent="1"/>
    </xf>
    <xf numFmtId="167" fontId="6" fillId="18" borderId="0" xfId="0" applyNumberFormat="1" applyFont="1" applyFill="1" applyBorder="1" applyAlignment="1">
      <alignment horizontal="right" vertical="center" indent="1"/>
    </xf>
    <xf numFmtId="175" fontId="6" fillId="7" borderId="0" xfId="0" applyNumberFormat="1" applyFont="1" applyFill="1" applyBorder="1" applyAlignment="1">
      <alignment horizontal="right" vertical="center" indent="1"/>
    </xf>
    <xf numFmtId="175" fontId="6" fillId="10" borderId="0" xfId="0" applyNumberFormat="1" applyFont="1" applyFill="1" applyBorder="1" applyAlignment="1">
      <alignment horizontal="right" vertical="center" indent="1"/>
    </xf>
    <xf numFmtId="168" fontId="15" fillId="10" borderId="8" xfId="0" applyNumberFormat="1" applyFont="1" applyFill="1" applyBorder="1" applyAlignment="1">
      <alignment horizontal="right" indent="1"/>
    </xf>
    <xf numFmtId="168" fontId="6" fillId="10" borderId="8" xfId="0" applyNumberFormat="1" applyFont="1" applyFill="1" applyBorder="1" applyAlignment="1">
      <alignment horizontal="right" vertical="center" indent="1"/>
    </xf>
    <xf numFmtId="167" fontId="1" fillId="11" borderId="0" xfId="0" applyNumberFormat="1" applyFont="1" applyFill="1" applyBorder="1" applyAlignment="1" applyProtection="1">
      <alignment horizontal="right" vertical="center" wrapText="1" indent="1"/>
    </xf>
    <xf numFmtId="188" fontId="1" fillId="16" borderId="0" xfId="0" applyNumberFormat="1" applyFont="1" applyFill="1" applyBorder="1" applyAlignment="1" applyProtection="1">
      <alignment horizontal="right" vertical="center" wrapText="1" indent="1"/>
    </xf>
    <xf numFmtId="167" fontId="1" fillId="5" borderId="0" xfId="0" applyNumberFormat="1" applyFont="1" applyFill="1" applyBorder="1" applyAlignment="1" applyProtection="1">
      <alignment horizontal="right" vertical="center" wrapText="1" indent="1"/>
    </xf>
    <xf numFmtId="171" fontId="1" fillId="5" borderId="0" xfId="0" applyNumberFormat="1" applyFont="1" applyFill="1" applyBorder="1" applyAlignment="1" applyProtection="1">
      <alignment horizontal="right" vertical="center" wrapText="1" indent="1"/>
    </xf>
    <xf numFmtId="188" fontId="1" fillId="11" borderId="0" xfId="0" applyNumberFormat="1" applyFont="1" applyFill="1" applyBorder="1" applyAlignment="1" applyProtection="1">
      <alignment horizontal="right" vertical="center" wrapText="1" indent="1"/>
    </xf>
    <xf numFmtId="171" fontId="1" fillId="16" borderId="0" xfId="0" applyNumberFormat="1" applyFont="1" applyFill="1" applyBorder="1" applyAlignment="1" applyProtection="1">
      <alignment horizontal="right" vertical="center" wrapText="1" indent="1"/>
    </xf>
    <xf numFmtId="175" fontId="1" fillId="11" borderId="0" xfId="0" applyNumberFormat="1" applyFont="1" applyFill="1" applyBorder="1" applyAlignment="1" applyProtection="1">
      <alignment horizontal="right" vertical="center" wrapText="1" indent="1"/>
    </xf>
    <xf numFmtId="168" fontId="1" fillId="11" borderId="8" xfId="0" applyNumberFormat="1" applyFont="1" applyFill="1" applyBorder="1" applyAlignment="1" applyProtection="1">
      <alignment horizontal="right" vertical="center" wrapText="1" indent="1"/>
    </xf>
    <xf numFmtId="167" fontId="1" fillId="3" borderId="0" xfId="0" applyNumberFormat="1" applyFont="1" applyFill="1" applyBorder="1" applyAlignment="1" applyProtection="1">
      <alignment horizontal="center" vertical="center" wrapText="1"/>
    </xf>
    <xf numFmtId="175" fontId="1" fillId="16" borderId="0" xfId="0" applyNumberFormat="1" applyFont="1" applyFill="1" applyBorder="1" applyAlignment="1" applyProtection="1">
      <alignment horizontal="right" vertical="center" wrapText="1" indent="1"/>
    </xf>
    <xf numFmtId="167" fontId="1" fillId="5" borderId="0" xfId="0" applyNumberFormat="1" applyFont="1" applyFill="1" applyBorder="1" applyAlignment="1" applyProtection="1">
      <alignment horizontal="center" vertical="center" wrapText="1"/>
    </xf>
    <xf numFmtId="171" fontId="1" fillId="5" borderId="0" xfId="0" applyNumberFormat="1" applyFont="1" applyFill="1" applyBorder="1" applyAlignment="1" applyProtection="1">
      <alignment horizontal="center" vertical="center"/>
    </xf>
    <xf numFmtId="173" fontId="1" fillId="16" borderId="0" xfId="0" applyNumberFormat="1" applyFont="1" applyFill="1" applyBorder="1" applyAlignment="1" applyProtection="1">
      <alignment horizontal="right" vertical="center" wrapText="1" indent="1"/>
    </xf>
    <xf numFmtId="188" fontId="1" fillId="3" borderId="0" xfId="0" applyNumberFormat="1" applyFont="1" applyFill="1" applyBorder="1" applyAlignment="1" applyProtection="1">
      <alignment horizontal="right" vertical="center" wrapText="1" indent="1"/>
    </xf>
    <xf numFmtId="175" fontId="1" fillId="3" borderId="0" xfId="0" applyNumberFormat="1" applyFont="1" applyFill="1" applyBorder="1" applyAlignment="1" applyProtection="1">
      <alignment horizontal="right" vertical="center" wrapText="1" indent="1"/>
    </xf>
    <xf numFmtId="171" fontId="1" fillId="16" borderId="0" xfId="0" applyNumberFormat="1" applyFont="1" applyFill="1" applyBorder="1" applyAlignment="1" applyProtection="1">
      <alignment horizontal="right" vertical="center" indent="1"/>
    </xf>
    <xf numFmtId="168" fontId="1" fillId="3" borderId="8" xfId="0" applyNumberFormat="1" applyFont="1" applyFill="1" applyBorder="1" applyAlignment="1" applyProtection="1">
      <alignment horizontal="right" vertical="center" wrapText="1" indent="1"/>
    </xf>
    <xf numFmtId="175" fontId="1" fillId="3" borderId="0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Border="1" applyAlignment="1" applyProtection="1">
      <alignment horizontal="right" vertical="center" wrapText="1" indent="1"/>
    </xf>
    <xf numFmtId="175" fontId="1" fillId="2" borderId="0" xfId="0" applyNumberFormat="1" applyFont="1" applyFill="1"/>
    <xf numFmtId="0" fontId="3" fillId="13" borderId="5" xfId="0" applyFont="1" applyFill="1" applyBorder="1" applyAlignment="1">
      <alignment horizontal="left" vertical="center" wrapText="1" indent="1"/>
    </xf>
    <xf numFmtId="0" fontId="3" fillId="13" borderId="1" xfId="0" applyFont="1" applyFill="1" applyBorder="1" applyAlignment="1">
      <alignment horizontal="left" vertical="center" wrapText="1" indent="1"/>
    </xf>
    <xf numFmtId="0" fontId="4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169" fontId="3" fillId="13" borderId="6" xfId="0" applyNumberFormat="1" applyFont="1" applyFill="1" applyBorder="1" applyAlignment="1">
      <alignment horizontal="center" vertical="center" wrapText="1"/>
    </xf>
    <xf numFmtId="169" fontId="3" fillId="13" borderId="0" xfId="0" applyNumberFormat="1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15" fillId="14" borderId="6" xfId="0" applyFont="1" applyFill="1" applyBorder="1"/>
    <xf numFmtId="0" fontId="15" fillId="14" borderId="0" xfId="0" applyFont="1" applyFill="1" applyBorder="1"/>
    <xf numFmtId="167" fontId="16" fillId="14" borderId="6" xfId="0" applyNumberFormat="1" applyFont="1" applyFill="1" applyBorder="1" applyAlignment="1">
      <alignment horizontal="center" vertical="center" wrapText="1"/>
    </xf>
    <xf numFmtId="167" fontId="16" fillId="14" borderId="0" xfId="0" applyNumberFormat="1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0" xfId="0" applyFont="1" applyFill="1" applyBorder="1" applyAlignment="1">
      <alignment horizontal="center" vertical="center" wrapText="1"/>
    </xf>
    <xf numFmtId="167" fontId="16" fillId="14" borderId="6" xfId="0" applyNumberFormat="1" applyFont="1" applyFill="1" applyBorder="1" applyAlignment="1" applyProtection="1">
      <alignment horizontal="center" vertical="center" wrapText="1"/>
    </xf>
    <xf numFmtId="167" fontId="16" fillId="14" borderId="0" xfId="0" applyNumberFormat="1" applyFont="1" applyFill="1" applyBorder="1" applyAlignment="1" applyProtection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 applyProtection="1">
      <alignment horizontal="center" vertical="center" wrapText="1"/>
    </xf>
    <xf numFmtId="0" fontId="16" fillId="14" borderId="0" xfId="0" applyFont="1" applyFill="1" applyBorder="1" applyAlignment="1" applyProtection="1">
      <alignment horizontal="center" vertical="center" wrapText="1"/>
    </xf>
    <xf numFmtId="0" fontId="2" fillId="14" borderId="6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 applyAlignment="1" applyProtection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  <protection locked="0"/>
    </xf>
    <xf numFmtId="0" fontId="1" fillId="13" borderId="8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/>
    </xf>
    <xf numFmtId="0" fontId="3" fillId="14" borderId="5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</cellXfs>
  <cellStyles count="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Millares [0]" xfId="4" builtinId="6"/>
    <cellStyle name="Normal" xfId="0" builtinId="0"/>
    <cellStyle name="Normal 2" xfId="6" xr:uid="{A0057814-CA7A-4683-B2AA-A9A3C099B02A}"/>
    <cellStyle name="Porcentaje" xfId="5" builtinId="5"/>
  </cellStyles>
  <dxfs count="0"/>
  <tableStyles count="0" defaultTableStyle="TableStyleMedium9" defaultPivotStyle="PivotStyleLight16"/>
  <colors>
    <mruColors>
      <color rgb="FFFFFFCC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96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75"/>
          <c:w val="0.71180167398686234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04-4CBF-9618-E940DF8BB6C2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4-4CBF-9618-E940DF8BB6C2}"/>
              </c:ext>
            </c:extLst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04-4CBF-9618-E940DF8BB6C2}"/>
                </c:ext>
              </c:extLst>
            </c:dLbl>
            <c:dLbl>
              <c:idx val="1"/>
              <c:layout>
                <c:manualLayout>
                  <c:x val="5.9911497672222019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04-4CBF-9618-E940DF8BB6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Gràfics!$A$7:$A$8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Gràfics!$C$7:$C$8</c:f>
              <c:numCache>
                <c:formatCode>0.0%</c:formatCode>
                <c:ptCount val="2"/>
                <c:pt idx="0">
                  <c:v>0.79095332942233532</c:v>
                </c:pt>
                <c:pt idx="1">
                  <c:v>0.20904667057766466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4-4CBF-9618-E940DF8BB6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63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E1-48C3-B91A-3DF7636F23F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E1-48C3-B91A-3DF7636F23FA}"/>
              </c:ext>
            </c:extLst>
          </c:dPt>
          <c:dLbls>
            <c:dLbl>
              <c:idx val="0"/>
              <c:layout>
                <c:manualLayout>
                  <c:x val="-4.0985089104520693E-2"/>
                  <c:y val="-0.331584729405161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E1-48C3-B91A-3DF7636F23FA}"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E1-48C3-B91A-3DF7636F23F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1-48C3-B91A-3DF7636F23F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E1-48C3-B91A-3DF7636F23F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E1-48C3-B91A-3DF7636F23F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17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1-48C3-B91A-3DF7636F23F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Gràfics!$A$29:$A$30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Gràfics!$C$29:$C$30</c:f>
              <c:numCache>
                <c:formatCode>0.0%</c:formatCode>
                <c:ptCount val="2"/>
                <c:pt idx="0">
                  <c:v>0.60764840193549619</c:v>
                </c:pt>
                <c:pt idx="1">
                  <c:v>0.39235159806450381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E1-48C3-B91A-3DF7636F23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3042678488718324"/>
          <c:y val="4.38388170228721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45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80-470D-86A3-58BC26336604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80-470D-86A3-58BC26336604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80-470D-86A3-58BC263366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480-470D-86A3-58BC26336604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480-470D-86A3-58BC26336604}"/>
              </c:ext>
            </c:extLst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480-470D-86A3-58BC26336604}"/>
              </c:ext>
            </c:extLst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480-470D-86A3-58BC26336604}"/>
              </c:ext>
            </c:extLst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480-470D-86A3-58BC26336604}"/>
              </c:ext>
            </c:extLst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80-470D-86A3-58BC26336604}"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80-470D-86A3-58BC26336604}"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1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0-470D-86A3-58BC26336604}"/>
                </c:ext>
              </c:extLst>
            </c:dLbl>
            <c:dLbl>
              <c:idx val="3"/>
              <c:layout>
                <c:manualLayout>
                  <c:x val="1.5177878046142233E-4"/>
                  <c:y val="-0.131547374145799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0-470D-86A3-58BC26336604}"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80-470D-86A3-58BC26336604}"/>
                </c:ext>
              </c:extLst>
            </c:dLbl>
            <c:dLbl>
              <c:idx val="5"/>
              <c:layout>
                <c:manualLayout>
                  <c:x val="4.945812485050036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80-470D-86A3-58BC26336604}"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80-470D-86A3-58BC26336604}"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80-470D-86A3-58BC2633660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Gràfics!$C$40:$C$47</c:f>
              <c:numCache>
                <c:formatCode>0.0%</c:formatCode>
                <c:ptCount val="8"/>
                <c:pt idx="0">
                  <c:v>0.38538815493708561</c:v>
                </c:pt>
                <c:pt idx="1">
                  <c:v>0.2041888517158926</c:v>
                </c:pt>
                <c:pt idx="2">
                  <c:v>8.4027217267925003E-2</c:v>
                </c:pt>
                <c:pt idx="3">
                  <c:v>0.1099256567200753</c:v>
                </c:pt>
                <c:pt idx="4">
                  <c:v>2.8307373010410256E-2</c:v>
                </c:pt>
                <c:pt idx="5">
                  <c:v>9.8707738235004797E-2</c:v>
                </c:pt>
                <c:pt idx="6">
                  <c:v>4.2168253648594084E-2</c:v>
                </c:pt>
                <c:pt idx="7">
                  <c:v>4.7286754465012355E-2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80-470D-86A3-58BC2633660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Gràfics!$C$41</c:f>
              <c:numCache>
                <c:formatCode>0.0%</c:formatCode>
                <c:ptCount val="1"/>
                <c:pt idx="0">
                  <c:v>0.2041888517158926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80-470D-86A3-58BC2633660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Gràfics!$C$42</c:f>
              <c:numCache>
                <c:formatCode>0.0%</c:formatCode>
                <c:ptCount val="1"/>
                <c:pt idx="0">
                  <c:v>8.4027217267925003E-2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80-470D-86A3-58BC26336604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480-470D-86A3-58BC2633660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Gràfics!$A$40:$A$47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4.2168253648594084E-2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80-470D-86A3-58BC26336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54" r="0.75000000000001454" t="1" header="0" footer="0"/>
    <c:pageSetup paperSize="9" orientation="landscape" horizontalDpi="1200" verticalDpi="1200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0" name="Line 1">
          <a:extLst>
            <a:ext uri="{FF2B5EF4-FFF2-40B4-BE49-F238E27FC236}">
              <a16:creationId xmlns:a16="http://schemas.microsoft.com/office/drawing/2014/main" id="{00000000-0008-0000-0000-0000DC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1" name="Line 2">
          <a:extLst>
            <a:ext uri="{FF2B5EF4-FFF2-40B4-BE49-F238E27FC236}">
              <a16:creationId xmlns:a16="http://schemas.microsoft.com/office/drawing/2014/main" id="{00000000-0008-0000-0000-0000DD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2" name="Line 3">
          <a:extLst>
            <a:ext uri="{FF2B5EF4-FFF2-40B4-BE49-F238E27FC236}">
              <a16:creationId xmlns:a16="http://schemas.microsoft.com/office/drawing/2014/main" id="{00000000-0008-0000-0000-0000DE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3" name="Line 4">
          <a:extLst>
            <a:ext uri="{FF2B5EF4-FFF2-40B4-BE49-F238E27FC236}">
              <a16:creationId xmlns:a16="http://schemas.microsoft.com/office/drawing/2014/main" id="{00000000-0008-0000-0000-0000DF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0</xdr:colOff>
      <xdr:row>11</xdr:row>
      <xdr:rowOff>95250</xdr:rowOff>
    </xdr:to>
    <xdr:sp macro="" textlink="">
      <xdr:nvSpPr>
        <xdr:cNvPr id="1098464" name="Line 5">
          <a:extLst>
            <a:ext uri="{FF2B5EF4-FFF2-40B4-BE49-F238E27FC236}">
              <a16:creationId xmlns:a16="http://schemas.microsoft.com/office/drawing/2014/main" id="{00000000-0008-0000-0000-0000E0C21000}"/>
            </a:ext>
          </a:extLst>
        </xdr:cNvPr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0</xdr:colOff>
      <xdr:row>12</xdr:row>
      <xdr:rowOff>95250</xdr:rowOff>
    </xdr:to>
    <xdr:sp macro="" textlink="">
      <xdr:nvSpPr>
        <xdr:cNvPr id="1098465" name="Line 6">
          <a:extLst>
            <a:ext uri="{FF2B5EF4-FFF2-40B4-BE49-F238E27FC236}">
              <a16:creationId xmlns:a16="http://schemas.microsoft.com/office/drawing/2014/main" id="{00000000-0008-0000-0000-0000E1C21000}"/>
            </a:ext>
          </a:extLst>
        </xdr:cNvPr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6" name="Line 7">
          <a:extLst>
            <a:ext uri="{FF2B5EF4-FFF2-40B4-BE49-F238E27FC236}">
              <a16:creationId xmlns:a16="http://schemas.microsoft.com/office/drawing/2014/main" id="{00000000-0008-0000-0000-0000E2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98467" name="Line 8">
          <a:extLst>
            <a:ext uri="{FF2B5EF4-FFF2-40B4-BE49-F238E27FC236}">
              <a16:creationId xmlns:a16="http://schemas.microsoft.com/office/drawing/2014/main" id="{00000000-0008-0000-0000-0000E3C21000}"/>
            </a:ext>
          </a:extLst>
        </xdr:cNvPr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5" name="Line 20">
          <a:extLst>
            <a:ext uri="{FF2B5EF4-FFF2-40B4-BE49-F238E27FC236}">
              <a16:creationId xmlns:a16="http://schemas.microsoft.com/office/drawing/2014/main" id="{00000000-0008-0000-0100-000003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117</xdr:row>
      <xdr:rowOff>0</xdr:rowOff>
    </xdr:from>
    <xdr:to>
      <xdr:col>12</xdr:col>
      <xdr:colOff>0</xdr:colOff>
      <xdr:row>117</xdr:row>
      <xdr:rowOff>0</xdr:rowOff>
    </xdr:to>
    <xdr:sp macro="" textlink="">
      <xdr:nvSpPr>
        <xdr:cNvPr id="1105156" name="Line 22">
          <a:extLst>
            <a:ext uri="{FF2B5EF4-FFF2-40B4-BE49-F238E27FC236}">
              <a16:creationId xmlns:a16="http://schemas.microsoft.com/office/drawing/2014/main" id="{00000000-0008-0000-0100-000004DD1000}"/>
            </a:ext>
          </a:extLst>
        </xdr:cNvPr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1460607</xdr:colOff>
      <xdr:row>55</xdr:row>
      <xdr:rowOff>19048</xdr:rowOff>
    </xdr:from>
    <xdr:to>
      <xdr:col>7</xdr:col>
      <xdr:colOff>571607</xdr:colOff>
      <xdr:row>56</xdr:row>
      <xdr:rowOff>141474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999" y="9736959"/>
          <a:ext cx="5187709" cy="31004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1559636</xdr:colOff>
      <xdr:row>52</xdr:row>
      <xdr:rowOff>174098</xdr:rowOff>
    </xdr:from>
    <xdr:to>
      <xdr:col>7</xdr:col>
      <xdr:colOff>315298</xdr:colOff>
      <xdr:row>54</xdr:row>
      <xdr:rowOff>93736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7119" y="8882669"/>
          <a:ext cx="5265357" cy="2693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64</xdr:row>
      <xdr:rowOff>129115</xdr:rowOff>
    </xdr:from>
    <xdr:to>
      <xdr:col>10</xdr:col>
      <xdr:colOff>644526</xdr:colOff>
      <xdr:row>67</xdr:row>
      <xdr:rowOff>5290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623662</xdr:colOff>
      <xdr:row>81</xdr:row>
      <xdr:rowOff>114149</xdr:rowOff>
    </xdr:from>
    <xdr:to>
      <xdr:col>7</xdr:col>
      <xdr:colOff>516769</xdr:colOff>
      <xdr:row>83</xdr:row>
      <xdr:rowOff>167219</xdr:rowOff>
    </xdr:to>
    <xdr:sp macro="" textlink="">
      <xdr:nvSpPr>
        <xdr:cNvPr id="11" name="16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529038" y="14374435"/>
          <a:ext cx="2036231" cy="393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(6)</a:t>
          </a:r>
        </a:p>
      </xdr:txBody>
    </xdr:sp>
    <xdr:clientData/>
  </xdr:twoCellAnchor>
  <xdr:oneCellAnchor>
    <xdr:from>
      <xdr:col>2</xdr:col>
      <xdr:colOff>1519760</xdr:colOff>
      <xdr:row>24</xdr:row>
      <xdr:rowOff>41421</xdr:rowOff>
    </xdr:from>
    <xdr:ext cx="4676774" cy="279948"/>
    <xdr:pic>
      <xdr:nvPicPr>
        <xdr:cNvPr id="17" name="Picture 1">
          <a:extLst>
            <a:ext uri="{FF2B5EF4-FFF2-40B4-BE49-F238E27FC236}">
              <a16:creationId xmlns:a16="http://schemas.microsoft.com/office/drawing/2014/main" id="{20ACF051-8ADB-4F27-8D07-E55FC7F1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243" y="4137171"/>
          <a:ext cx="4676774" cy="279948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1440272</xdr:colOff>
      <xdr:row>25</xdr:row>
      <xdr:rowOff>47662</xdr:rowOff>
    </xdr:from>
    <xdr:ext cx="4591048" cy="274816"/>
    <xdr:pic>
      <xdr:nvPicPr>
        <xdr:cNvPr id="18" name="Picture 2">
          <a:extLst>
            <a:ext uri="{FF2B5EF4-FFF2-40B4-BE49-F238E27FC236}">
              <a16:creationId xmlns:a16="http://schemas.microsoft.com/office/drawing/2014/main" id="{7976D051-90D0-4096-8F3B-EA61A66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77755" y="4333912"/>
          <a:ext cx="4591048" cy="274816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1529626</xdr:colOff>
      <xdr:row>54</xdr:row>
      <xdr:rowOff>7637</xdr:rowOff>
    </xdr:from>
    <xdr:ext cx="4591048" cy="274816"/>
    <xdr:pic>
      <xdr:nvPicPr>
        <xdr:cNvPr id="19" name="Picture 2">
          <a:extLst>
            <a:ext uri="{FF2B5EF4-FFF2-40B4-BE49-F238E27FC236}">
              <a16:creationId xmlns:a16="http://schemas.microsoft.com/office/drawing/2014/main" id="{37CAB356-5692-476F-9C9B-436293E3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36018" y="9544694"/>
          <a:ext cx="4591048" cy="274816"/>
        </a:xfrm>
        <a:prstGeom prst="rect">
          <a:avLst/>
        </a:prstGeom>
        <a:noFill/>
      </xdr:spPr>
    </xdr:pic>
    <xdr:clientData/>
  </xdr:oneCellAnchor>
  <xdr:twoCellAnchor editAs="oneCell">
    <xdr:from>
      <xdr:col>11</xdr:col>
      <xdr:colOff>1022048</xdr:colOff>
      <xdr:row>65</xdr:row>
      <xdr:rowOff>7559</xdr:rowOff>
    </xdr:from>
    <xdr:to>
      <xdr:col>18</xdr:col>
      <xdr:colOff>248255</xdr:colOff>
      <xdr:row>66</xdr:row>
      <xdr:rowOff>122969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9D99429C-9C66-4789-840C-507ED015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526888" y="10968113"/>
          <a:ext cx="5263695" cy="2909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820207</xdr:colOff>
      <xdr:row>65</xdr:row>
      <xdr:rowOff>21165</xdr:rowOff>
    </xdr:from>
    <xdr:to>
      <xdr:col>12</xdr:col>
      <xdr:colOff>321581</xdr:colOff>
      <xdr:row>66</xdr:row>
      <xdr:rowOff>132532</xdr:rowOff>
    </xdr:to>
    <xdr:pic>
      <xdr:nvPicPr>
        <xdr:cNvPr id="23" name="Picture 5">
          <a:extLst>
            <a:ext uri="{FF2B5EF4-FFF2-40B4-BE49-F238E27FC236}">
              <a16:creationId xmlns:a16="http://schemas.microsoft.com/office/drawing/2014/main" id="{C580F297-34BC-4A18-BBC1-6108AB0F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868707" y="10981719"/>
          <a:ext cx="5266721" cy="29098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1016661</xdr:colOff>
      <xdr:row>82</xdr:row>
      <xdr:rowOff>11692</xdr:rowOff>
    </xdr:from>
    <xdr:to>
      <xdr:col>9</xdr:col>
      <xdr:colOff>571500</xdr:colOff>
      <xdr:row>83</xdr:row>
      <xdr:rowOff>97969</xdr:rowOff>
    </xdr:to>
    <xdr:pic>
      <xdr:nvPicPr>
        <xdr:cNvPr id="24" name="Imatge 23">
          <a:extLst>
            <a:ext uri="{FF2B5EF4-FFF2-40B4-BE49-F238E27FC236}">
              <a16:creationId xmlns:a16="http://schemas.microsoft.com/office/drawing/2014/main" id="{0AECB220-3047-40C0-8849-91A471C2FCF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982" y="14442068"/>
          <a:ext cx="5065732" cy="253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133350</xdr:rowOff>
    </xdr:from>
    <xdr:to>
      <xdr:col>14</xdr:col>
      <xdr:colOff>47625</xdr:colOff>
      <xdr:row>22</xdr:row>
      <xdr:rowOff>19050</xdr:rowOff>
    </xdr:to>
    <xdr:graphicFrame macro="">
      <xdr:nvGraphicFramePr>
        <xdr:cNvPr id="1137891" name="Chart 1">
          <a:extLst>
            <a:ext uri="{FF2B5EF4-FFF2-40B4-BE49-F238E27FC236}">
              <a16:creationId xmlns:a16="http://schemas.microsoft.com/office/drawing/2014/main" id="{00000000-0008-0000-0600-0000E3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22</xdr:row>
      <xdr:rowOff>114300</xdr:rowOff>
    </xdr:from>
    <xdr:to>
      <xdr:col>14</xdr:col>
      <xdr:colOff>66675</xdr:colOff>
      <xdr:row>47</xdr:row>
      <xdr:rowOff>38100</xdr:rowOff>
    </xdr:to>
    <xdr:graphicFrame macro="">
      <xdr:nvGraphicFramePr>
        <xdr:cNvPr id="1137892" name="Chart 3">
          <a:extLst>
            <a:ext uri="{FF2B5EF4-FFF2-40B4-BE49-F238E27FC236}">
              <a16:creationId xmlns:a16="http://schemas.microsoft.com/office/drawing/2014/main" id="{00000000-0008-0000-0600-0000E4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47</xdr:row>
      <xdr:rowOff>85724</xdr:rowOff>
    </xdr:from>
    <xdr:to>
      <xdr:col>14</xdr:col>
      <xdr:colOff>57150</xdr:colOff>
      <xdr:row>74</xdr:row>
      <xdr:rowOff>66674</xdr:rowOff>
    </xdr:to>
    <xdr:graphicFrame macro="">
      <xdr:nvGraphicFramePr>
        <xdr:cNvPr id="1137893" name="Chart 4">
          <a:extLst>
            <a:ext uri="{FF2B5EF4-FFF2-40B4-BE49-F238E27FC236}">
              <a16:creationId xmlns:a16="http://schemas.microsoft.com/office/drawing/2014/main" id="{00000000-0008-0000-0600-0000E55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S102"/>
  <sheetViews>
    <sheetView tabSelected="1" zoomScaleNormal="100" zoomScaleSheetLayoutView="100" workbookViewId="0">
      <selection activeCell="B35" sqref="B35"/>
    </sheetView>
  </sheetViews>
  <sheetFormatPr baseColWidth="10" defaultColWidth="11.3046875" defaultRowHeight="12.45" x14ac:dyDescent="0.3"/>
  <cols>
    <col min="1" max="1" width="6.69140625" customWidth="1"/>
    <col min="2" max="2" width="32.07421875" customWidth="1"/>
    <col min="3" max="3" width="9.84375" customWidth="1"/>
    <col min="4" max="4" width="14.4609375" customWidth="1"/>
    <col min="5" max="5" width="12.69140625" style="52" customWidth="1"/>
    <col min="6" max="6" width="10.69140625" style="52" customWidth="1"/>
    <col min="7" max="7" width="12.84375" customWidth="1"/>
    <col min="8" max="8" width="10.23046875" customWidth="1"/>
    <col min="9" max="9" width="12.84375" customWidth="1"/>
    <col min="10" max="10" width="4" style="17" customWidth="1"/>
    <col min="11" max="11" width="11.3046875" style="17"/>
    <col min="12" max="12" width="14.4609375" bestFit="1" customWidth="1"/>
    <col min="13" max="13" width="12.4609375" customWidth="1"/>
    <col min="15" max="15" width="13.3046875" customWidth="1"/>
    <col min="16" max="16" width="14.23046875" customWidth="1"/>
  </cols>
  <sheetData>
    <row r="1" spans="1:19" x14ac:dyDescent="0.3">
      <c r="A1" s="7"/>
      <c r="B1" s="7"/>
      <c r="C1" s="7"/>
      <c r="D1" s="7"/>
      <c r="E1" s="7"/>
      <c r="F1" s="7"/>
      <c r="G1" s="7"/>
      <c r="H1" s="91"/>
      <c r="I1" s="62"/>
      <c r="J1" s="7"/>
      <c r="K1" s="96"/>
      <c r="L1" s="96"/>
      <c r="M1" s="96"/>
      <c r="N1" s="96"/>
    </row>
    <row r="2" spans="1:19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6"/>
      <c r="N2" s="96"/>
    </row>
    <row r="3" spans="1:19" x14ac:dyDescent="0.3">
      <c r="A3" s="7"/>
      <c r="B3" s="7"/>
      <c r="C3" s="92"/>
      <c r="D3" s="92"/>
      <c r="E3" s="92"/>
      <c r="F3" s="92"/>
      <c r="G3" s="92"/>
      <c r="H3" s="92"/>
      <c r="I3" s="92"/>
      <c r="J3" s="7"/>
      <c r="K3" s="97"/>
      <c r="L3" s="97"/>
      <c r="M3" s="97"/>
      <c r="N3" s="96"/>
    </row>
    <row r="4" spans="1:19" ht="15.45" x14ac:dyDescent="0.4">
      <c r="A4" s="7"/>
      <c r="B4" s="8" t="s">
        <v>141</v>
      </c>
      <c r="C4" s="7"/>
      <c r="D4" s="197"/>
      <c r="E4" s="51"/>
      <c r="F4" s="51"/>
      <c r="G4" s="106"/>
      <c r="H4" s="41"/>
      <c r="I4" s="7"/>
      <c r="J4" s="7"/>
      <c r="K4" s="96"/>
      <c r="L4" s="96"/>
      <c r="M4" s="96"/>
      <c r="N4" s="96"/>
    </row>
    <row r="5" spans="1:19" ht="12.9" thickBot="1" x14ac:dyDescent="0.35">
      <c r="A5" s="7"/>
      <c r="B5" s="7"/>
      <c r="C5" s="7"/>
      <c r="D5" s="7"/>
      <c r="E5" s="51"/>
      <c r="F5" s="51"/>
      <c r="G5" s="7"/>
      <c r="H5" s="7"/>
      <c r="I5" s="7"/>
      <c r="J5" s="7"/>
      <c r="K5"/>
      <c r="P5" s="19"/>
      <c r="Q5" s="19"/>
      <c r="R5" s="19"/>
      <c r="S5" s="19"/>
    </row>
    <row r="6" spans="1:19" ht="18" customHeight="1" x14ac:dyDescent="0.3">
      <c r="A6" s="7"/>
      <c r="B6" s="442" t="s">
        <v>103</v>
      </c>
      <c r="C6" s="446" t="s">
        <v>0</v>
      </c>
      <c r="D6" s="446" t="s">
        <v>1</v>
      </c>
      <c r="E6" s="448" t="s">
        <v>18</v>
      </c>
      <c r="F6" s="218" t="s">
        <v>147</v>
      </c>
      <c r="G6" s="450" t="s">
        <v>28</v>
      </c>
      <c r="H6" s="218" t="s">
        <v>147</v>
      </c>
      <c r="I6" s="444" t="s">
        <v>17</v>
      </c>
      <c r="J6" s="7"/>
      <c r="K6"/>
      <c r="P6" s="33"/>
      <c r="Q6" s="53"/>
      <c r="R6" s="19"/>
      <c r="S6" s="19"/>
    </row>
    <row r="7" spans="1:19" ht="18.75" customHeight="1" x14ac:dyDescent="0.3">
      <c r="A7" s="7"/>
      <c r="B7" s="443"/>
      <c r="C7" s="447"/>
      <c r="D7" s="447"/>
      <c r="E7" s="449"/>
      <c r="F7" s="219" t="s">
        <v>148</v>
      </c>
      <c r="G7" s="451"/>
      <c r="H7" s="219" t="s">
        <v>148</v>
      </c>
      <c r="I7" s="445"/>
      <c r="J7" s="7"/>
      <c r="K7"/>
      <c r="P7" s="55"/>
      <c r="Q7" s="28"/>
      <c r="R7" s="19"/>
      <c r="S7" s="19"/>
    </row>
    <row r="8" spans="1:19" ht="12.75" customHeight="1" x14ac:dyDescent="0.3">
      <c r="A8" s="7"/>
      <c r="B8" s="220" t="s">
        <v>56</v>
      </c>
      <c r="C8" s="370">
        <v>8</v>
      </c>
      <c r="D8" s="371">
        <v>122.95000000000002</v>
      </c>
      <c r="E8" s="378">
        <v>92.895638509999998</v>
      </c>
      <c r="F8" s="379">
        <v>-2.3184493913669762E-2</v>
      </c>
      <c r="G8" s="380">
        <v>217.93013400000154</v>
      </c>
      <c r="H8" s="379">
        <v>-0.47097385748999859</v>
      </c>
      <c r="I8" s="381">
        <v>141.39368200000001</v>
      </c>
      <c r="J8" s="7"/>
      <c r="K8"/>
      <c r="P8" s="205"/>
      <c r="Q8" s="54"/>
      <c r="R8" s="19"/>
      <c r="S8" s="19"/>
    </row>
    <row r="9" spans="1:19" ht="14.25" customHeight="1" x14ac:dyDescent="0.3">
      <c r="A9" s="7"/>
      <c r="B9" s="220" t="s">
        <v>84</v>
      </c>
      <c r="C9" s="370">
        <v>103</v>
      </c>
      <c r="D9" s="371">
        <v>833.91</v>
      </c>
      <c r="E9" s="378">
        <v>38.96461</v>
      </c>
      <c r="F9" s="379">
        <v>-0.10442804488261299</v>
      </c>
      <c r="G9" s="380">
        <v>115.465157</v>
      </c>
      <c r="H9" s="379">
        <v>-0.46394786039883279</v>
      </c>
      <c r="I9" s="381">
        <v>60.663812</v>
      </c>
      <c r="J9" s="7"/>
      <c r="K9"/>
      <c r="P9" s="204"/>
      <c r="S9" s="19"/>
    </row>
    <row r="10" spans="1:19" ht="14.25" customHeight="1" x14ac:dyDescent="0.3">
      <c r="A10" s="7"/>
      <c r="B10" s="221" t="s">
        <v>71</v>
      </c>
      <c r="C10" s="383">
        <v>111</v>
      </c>
      <c r="D10" s="384">
        <v>956.86</v>
      </c>
      <c r="E10" s="385">
        <v>131.86024850999999</v>
      </c>
      <c r="F10" s="386">
        <v>-4.8686166631350565E-2</v>
      </c>
      <c r="G10" s="387">
        <v>333.39529100000152</v>
      </c>
      <c r="H10" s="386">
        <v>-0.46856147897635569</v>
      </c>
      <c r="I10" s="388">
        <v>202.05749400000002</v>
      </c>
      <c r="J10" s="7"/>
      <c r="K10"/>
      <c r="P10" s="204"/>
      <c r="S10" s="19"/>
    </row>
    <row r="11" spans="1:19" ht="5.25" customHeight="1" x14ac:dyDescent="0.3">
      <c r="A11" s="7"/>
      <c r="B11" s="222"/>
      <c r="C11" s="228"/>
      <c r="D11" s="105"/>
      <c r="E11" s="229"/>
      <c r="F11" s="112"/>
      <c r="G11" s="230"/>
      <c r="H11" s="112"/>
      <c r="I11" s="231"/>
      <c r="J11" s="7"/>
      <c r="K11"/>
      <c r="P11" s="204"/>
      <c r="S11" s="19"/>
    </row>
    <row r="12" spans="1:19" ht="12.75" customHeight="1" x14ac:dyDescent="0.3">
      <c r="A12" s="7"/>
      <c r="B12" s="220" t="s">
        <v>13</v>
      </c>
      <c r="C12" s="370">
        <v>17</v>
      </c>
      <c r="D12" s="371">
        <v>150</v>
      </c>
      <c r="E12" s="378">
        <v>30.079357689999998</v>
      </c>
      <c r="F12" s="379">
        <v>-9.3795486796676805E-2</v>
      </c>
      <c r="G12" s="380">
        <v>47.515894000000003</v>
      </c>
      <c r="H12" s="379">
        <v>-0.47818123108497457</v>
      </c>
      <c r="I12" s="381">
        <v>36.963102849999999</v>
      </c>
      <c r="J12" s="7"/>
      <c r="K12"/>
      <c r="P12" s="204"/>
      <c r="S12" s="19"/>
    </row>
    <row r="13" spans="1:19" ht="14.25" customHeight="1" x14ac:dyDescent="0.3">
      <c r="A13" s="7"/>
      <c r="B13" s="220" t="s">
        <v>70</v>
      </c>
      <c r="C13" s="370">
        <v>6</v>
      </c>
      <c r="D13" s="371">
        <v>474.3</v>
      </c>
      <c r="E13" s="378">
        <v>93.009</v>
      </c>
      <c r="F13" s="379">
        <v>-8.3510701194277004E-2</v>
      </c>
      <c r="G13" s="380">
        <v>62.085000000000001</v>
      </c>
      <c r="H13" s="379">
        <v>-0.47918560684943273</v>
      </c>
      <c r="I13" s="381">
        <v>83.2</v>
      </c>
      <c r="J13" s="7"/>
      <c r="K13"/>
      <c r="P13" s="204"/>
      <c r="S13" s="19"/>
    </row>
    <row r="14" spans="1:19" ht="14.25" customHeight="1" x14ac:dyDescent="0.3">
      <c r="A14" s="7"/>
      <c r="B14" s="220" t="s">
        <v>105</v>
      </c>
      <c r="C14" s="370">
        <v>6</v>
      </c>
      <c r="D14" s="371">
        <v>29.1</v>
      </c>
      <c r="E14" s="378">
        <v>2.3650994321900001</v>
      </c>
      <c r="F14" s="379">
        <v>-8.000319718489074E-2</v>
      </c>
      <c r="G14" s="380">
        <v>16.007314999999998</v>
      </c>
      <c r="H14" s="379">
        <v>-0.46233855989174305</v>
      </c>
      <c r="I14" s="381">
        <v>7.1568411900000006</v>
      </c>
      <c r="J14" s="7"/>
      <c r="K14"/>
      <c r="P14" s="204"/>
      <c r="S14" s="19"/>
    </row>
    <row r="15" spans="1:19" ht="14.25" customHeight="1" x14ac:dyDescent="0.3">
      <c r="A15" s="7"/>
      <c r="B15" s="220" t="s">
        <v>74</v>
      </c>
      <c r="C15" s="370">
        <v>130</v>
      </c>
      <c r="D15" s="412">
        <v>1697.0670000000002</v>
      </c>
      <c r="E15" s="378">
        <v>37.366496032100024</v>
      </c>
      <c r="F15" s="379">
        <v>-0.14595304777318099</v>
      </c>
      <c r="G15" s="380">
        <v>55.817467000000022</v>
      </c>
      <c r="H15" s="379">
        <v>-0.45700501543121308</v>
      </c>
      <c r="I15" s="381">
        <v>34.366431899999995</v>
      </c>
      <c r="J15" s="7"/>
      <c r="K15"/>
      <c r="P15" s="204"/>
      <c r="S15" s="19"/>
    </row>
    <row r="16" spans="1:19" ht="14.25" customHeight="1" x14ac:dyDescent="0.3">
      <c r="A16" s="7"/>
      <c r="B16" s="220" t="s">
        <v>75</v>
      </c>
      <c r="C16" s="370">
        <v>397</v>
      </c>
      <c r="D16" s="412">
        <v>11921.095000000001</v>
      </c>
      <c r="E16" s="378">
        <v>43.626700530000001</v>
      </c>
      <c r="F16" s="379">
        <v>-0.16119948773656759</v>
      </c>
      <c r="G16" s="380">
        <v>23.556808</v>
      </c>
      <c r="H16" s="379">
        <v>-0.43279494764669385</v>
      </c>
      <c r="I16" s="381">
        <v>25.588324989999997</v>
      </c>
      <c r="J16" s="7"/>
      <c r="K16"/>
      <c r="P16" s="204"/>
      <c r="S16" s="21"/>
    </row>
    <row r="17" spans="1:19" ht="14.25" customHeight="1" x14ac:dyDescent="0.3">
      <c r="A17" s="7"/>
      <c r="B17" s="220" t="s">
        <v>44</v>
      </c>
      <c r="C17" s="370">
        <v>157</v>
      </c>
      <c r="D17" s="412">
        <v>1090.94</v>
      </c>
      <c r="E17" s="378">
        <v>13.697511459999999</v>
      </c>
      <c r="F17" s="379">
        <v>-6.8088389331495136E-2</v>
      </c>
      <c r="G17" s="380">
        <v>26.739816999999995</v>
      </c>
      <c r="H17" s="379">
        <v>-0.40400072046419455</v>
      </c>
      <c r="I17" s="381">
        <v>15.554461249999999</v>
      </c>
      <c r="J17" s="7"/>
      <c r="K17"/>
      <c r="P17" s="204"/>
      <c r="S17" s="21"/>
    </row>
    <row r="18" spans="1:19" ht="12.75" customHeight="1" x14ac:dyDescent="0.3">
      <c r="A18" s="7"/>
      <c r="B18" s="223"/>
      <c r="C18" s="232"/>
      <c r="D18" s="365"/>
      <c r="E18" s="366"/>
      <c r="F18" s="112"/>
      <c r="G18" s="234"/>
      <c r="H18" s="112"/>
      <c r="I18" s="235"/>
      <c r="J18" s="7"/>
      <c r="K18"/>
      <c r="S18" s="19"/>
    </row>
    <row r="19" spans="1:19" ht="15" customHeight="1" x14ac:dyDescent="0.3">
      <c r="A19" s="7"/>
      <c r="B19" s="236" t="s">
        <v>57</v>
      </c>
      <c r="C19" s="237">
        <v>824</v>
      </c>
      <c r="D19" s="239">
        <v>16319.362000000003</v>
      </c>
      <c r="E19" s="239">
        <v>352.00441365428998</v>
      </c>
      <c r="F19" s="240">
        <v>-8.8820723449886813E-2</v>
      </c>
      <c r="G19" s="242">
        <v>565.11759200000154</v>
      </c>
      <c r="H19" s="240">
        <v>-0.46514215428767519</v>
      </c>
      <c r="I19" s="241">
        <v>404.88665617999999</v>
      </c>
      <c r="J19" s="7"/>
      <c r="K19"/>
      <c r="S19" s="21"/>
    </row>
    <row r="20" spans="1:19" ht="12.45" customHeight="1" thickBot="1" x14ac:dyDescent="0.35">
      <c r="A20" s="7"/>
      <c r="B20" s="224"/>
      <c r="C20" s="225"/>
      <c r="D20" s="225"/>
      <c r="E20" s="226"/>
      <c r="F20" s="226"/>
      <c r="G20" s="225"/>
      <c r="H20" s="225"/>
      <c r="I20" s="227"/>
      <c r="J20" s="7"/>
      <c r="K20"/>
      <c r="Q20" s="19"/>
      <c r="R20" s="19"/>
      <c r="S20" s="19"/>
    </row>
    <row r="21" spans="1:19" ht="11.25" customHeight="1" thickBot="1" x14ac:dyDescent="0.35">
      <c r="A21" s="96"/>
      <c r="B21" s="143"/>
      <c r="C21" s="130"/>
      <c r="D21" s="130"/>
      <c r="E21" s="202"/>
      <c r="F21" s="202"/>
      <c r="G21" s="130"/>
      <c r="H21" s="130"/>
      <c r="I21" s="130"/>
      <c r="J21" s="96"/>
      <c r="K21"/>
      <c r="Q21" s="19"/>
      <c r="R21" s="19"/>
      <c r="S21" s="19"/>
    </row>
    <row r="22" spans="1:19" ht="17.25" customHeight="1" x14ac:dyDescent="0.3">
      <c r="A22" s="96"/>
      <c r="B22" s="442" t="s">
        <v>90</v>
      </c>
      <c r="C22" s="446" t="s">
        <v>0</v>
      </c>
      <c r="D22" s="446" t="s">
        <v>1</v>
      </c>
      <c r="E22" s="448" t="s">
        <v>18</v>
      </c>
      <c r="F22" s="218" t="s">
        <v>147</v>
      </c>
      <c r="G22" s="446" t="s">
        <v>28</v>
      </c>
      <c r="H22" s="218" t="s">
        <v>147</v>
      </c>
      <c r="I22" s="452" t="s">
        <v>17</v>
      </c>
      <c r="J22" s="96"/>
      <c r="K22"/>
      <c r="Q22" s="19"/>
      <c r="R22" s="19"/>
      <c r="S22" s="19"/>
    </row>
    <row r="23" spans="1:19" ht="15.75" customHeight="1" x14ac:dyDescent="0.3">
      <c r="A23" s="96"/>
      <c r="B23" s="443"/>
      <c r="C23" s="447"/>
      <c r="D23" s="447"/>
      <c r="E23" s="449"/>
      <c r="F23" s="219" t="s">
        <v>148</v>
      </c>
      <c r="G23" s="447"/>
      <c r="H23" s="219" t="s">
        <v>148</v>
      </c>
      <c r="I23" s="453"/>
      <c r="J23" s="96"/>
      <c r="K23"/>
      <c r="Q23" s="19"/>
      <c r="R23" s="19"/>
      <c r="S23" s="19"/>
    </row>
    <row r="24" spans="1:19" ht="5.25" customHeight="1" x14ac:dyDescent="0.3">
      <c r="A24" s="96"/>
      <c r="B24" s="243"/>
      <c r="C24" s="244"/>
      <c r="D24" s="244"/>
      <c r="E24" s="245"/>
      <c r="F24" s="219"/>
      <c r="G24" s="244"/>
      <c r="H24" s="219"/>
      <c r="I24" s="246"/>
      <c r="J24" s="96"/>
      <c r="K24"/>
      <c r="Q24" s="19"/>
      <c r="R24" s="19"/>
      <c r="S24" s="19"/>
    </row>
    <row r="25" spans="1:19" ht="14.25" customHeight="1" x14ac:dyDescent="0.3">
      <c r="A25" s="96"/>
      <c r="B25" s="220" t="s">
        <v>70</v>
      </c>
      <c r="C25" s="370">
        <v>1</v>
      </c>
      <c r="D25" s="412">
        <v>41.5</v>
      </c>
      <c r="E25" s="413" t="s">
        <v>91</v>
      </c>
      <c r="F25" s="379" t="s">
        <v>30</v>
      </c>
      <c r="G25" s="380">
        <v>7.5999999999999998E-2</v>
      </c>
      <c r="H25" s="379">
        <v>-0.4337274888049415</v>
      </c>
      <c r="I25" s="414" t="s">
        <v>91</v>
      </c>
      <c r="J25" s="96"/>
      <c r="K25"/>
      <c r="Q25" s="19"/>
      <c r="R25" s="19"/>
      <c r="S25" s="19"/>
    </row>
    <row r="26" spans="1:19" ht="14.25" customHeight="1" x14ac:dyDescent="0.3">
      <c r="A26" s="96"/>
      <c r="B26" s="220" t="s">
        <v>75</v>
      </c>
      <c r="C26" s="370">
        <v>22</v>
      </c>
      <c r="D26" s="412">
        <v>868</v>
      </c>
      <c r="E26" s="378">
        <v>1.8238810000000001</v>
      </c>
      <c r="F26" s="379">
        <v>2.121427197282642E-2</v>
      </c>
      <c r="G26" s="380">
        <v>0.28858800000000001</v>
      </c>
      <c r="H26" s="379">
        <v>-0.3659761539120634</v>
      </c>
      <c r="I26" s="381">
        <v>0.86921503999999994</v>
      </c>
      <c r="J26" s="96"/>
      <c r="K26"/>
      <c r="Q26" s="19"/>
      <c r="R26" s="19"/>
      <c r="S26" s="19"/>
    </row>
    <row r="27" spans="1:19" ht="8.25" customHeight="1" x14ac:dyDescent="0.3">
      <c r="A27" s="96"/>
      <c r="B27" s="223"/>
      <c r="C27" s="232"/>
      <c r="D27" s="207"/>
      <c r="E27" s="233"/>
      <c r="F27" s="112"/>
      <c r="G27" s="234"/>
      <c r="H27" s="112"/>
      <c r="I27" s="235"/>
      <c r="J27" s="96"/>
      <c r="K27"/>
      <c r="Q27" s="19"/>
      <c r="R27" s="19"/>
      <c r="S27" s="19"/>
    </row>
    <row r="28" spans="1:19" ht="15" customHeight="1" x14ac:dyDescent="0.3">
      <c r="A28" s="96"/>
      <c r="B28" s="236" t="s">
        <v>57</v>
      </c>
      <c r="C28" s="237">
        <v>23</v>
      </c>
      <c r="D28" s="238">
        <v>909.5</v>
      </c>
      <c r="E28" s="239">
        <v>1.8238810000000001</v>
      </c>
      <c r="F28" s="240">
        <v>2.121427197282642E-2</v>
      </c>
      <c r="G28" s="238">
        <v>0.36458800000000002</v>
      </c>
      <c r="H28" s="240">
        <v>-0.3814041874512199</v>
      </c>
      <c r="I28" s="241">
        <v>0.86921503999999994</v>
      </c>
      <c r="J28" s="96"/>
      <c r="K28"/>
      <c r="Q28" s="19"/>
      <c r="R28" s="19"/>
      <c r="S28" s="19"/>
    </row>
    <row r="29" spans="1:19" ht="11.7" customHeight="1" thickBot="1" x14ac:dyDescent="0.35">
      <c r="A29" s="96"/>
      <c r="B29" s="247"/>
      <c r="C29" s="225"/>
      <c r="D29" s="225"/>
      <c r="E29" s="226"/>
      <c r="F29" s="226"/>
      <c r="G29" s="225"/>
      <c r="H29" s="225"/>
      <c r="I29" s="227"/>
      <c r="J29" s="96"/>
      <c r="K29"/>
      <c r="Q29" s="19"/>
      <c r="R29" s="19"/>
      <c r="S29" s="19"/>
    </row>
    <row r="30" spans="1:19" ht="12" customHeight="1" x14ac:dyDescent="0.3">
      <c r="A30" s="96"/>
      <c r="B30" s="154"/>
      <c r="C30" s="154"/>
      <c r="D30" s="154"/>
      <c r="E30" s="154"/>
      <c r="F30" s="154"/>
      <c r="G30" s="154"/>
      <c r="H30" s="154"/>
      <c r="I30" s="154"/>
      <c r="J30" s="96"/>
      <c r="K30"/>
      <c r="Q30" s="19"/>
      <c r="R30" s="19"/>
      <c r="S30" s="19"/>
    </row>
    <row r="31" spans="1:19" ht="17.149999999999999" customHeight="1" x14ac:dyDescent="0.3">
      <c r="A31" s="96"/>
      <c r="B31" s="248" t="s">
        <v>92</v>
      </c>
      <c r="C31" s="249">
        <v>846</v>
      </c>
      <c r="D31" s="250">
        <v>17228.862000000001</v>
      </c>
      <c r="E31" s="250">
        <v>353.82829465428995</v>
      </c>
      <c r="F31" s="251">
        <v>-8.8314359232216894E-2</v>
      </c>
      <c r="G31" s="252">
        <v>565.48218000000156</v>
      </c>
      <c r="H31" s="251">
        <v>-0.46509546952460307</v>
      </c>
      <c r="I31" s="253">
        <v>405.75587121999996</v>
      </c>
      <c r="J31" s="96"/>
      <c r="K31"/>
      <c r="Q31" s="19"/>
      <c r="R31" s="19"/>
      <c r="S31" s="19"/>
    </row>
    <row r="32" spans="1:19" ht="17.25" customHeight="1" x14ac:dyDescent="0.3">
      <c r="A32" s="96"/>
      <c r="B32" s="146" t="s">
        <v>93</v>
      </c>
      <c r="C32" s="147"/>
      <c r="D32" s="148"/>
      <c r="E32" s="148"/>
      <c r="F32" s="149"/>
      <c r="G32" s="150"/>
      <c r="H32" s="151"/>
      <c r="I32" s="152" t="s">
        <v>94</v>
      </c>
      <c r="J32" s="96"/>
      <c r="K32"/>
      <c r="P32" s="19"/>
      <c r="Q32" s="19"/>
      <c r="R32" s="19"/>
      <c r="S32" s="19"/>
    </row>
    <row r="33" spans="1:19" ht="17.25" customHeight="1" x14ac:dyDescent="0.3">
      <c r="A33" s="96"/>
      <c r="B33" s="132"/>
      <c r="C33" s="132"/>
      <c r="D33" s="132"/>
      <c r="E33" s="145"/>
      <c r="F33" s="145"/>
      <c r="G33" s="153"/>
      <c r="H33" s="132"/>
      <c r="I33" s="132"/>
      <c r="J33" s="96"/>
      <c r="K33"/>
      <c r="P33" s="19"/>
      <c r="Q33" s="19"/>
      <c r="R33" s="19"/>
      <c r="S33" s="19"/>
    </row>
    <row r="34" spans="1:19" ht="17.25" customHeight="1" x14ac:dyDescent="0.3">
      <c r="A34" s="96"/>
      <c r="B34" s="132"/>
      <c r="C34" s="132"/>
      <c r="D34" s="362"/>
      <c r="E34" s="362"/>
      <c r="F34" s="145"/>
      <c r="G34" s="362"/>
      <c r="H34" s="96"/>
      <c r="I34" s="96"/>
      <c r="J34" s="96"/>
      <c r="K34"/>
      <c r="P34" s="19"/>
      <c r="Q34" s="19"/>
      <c r="R34" s="19"/>
      <c r="S34" s="19"/>
    </row>
    <row r="35" spans="1:19" ht="17.25" customHeight="1" x14ac:dyDescent="0.3">
      <c r="A35" s="96"/>
      <c r="B35" s="132"/>
      <c r="C35" s="361"/>
      <c r="D35" s="361"/>
      <c r="E35" s="361"/>
      <c r="F35" s="361"/>
      <c r="G35" s="361"/>
      <c r="H35" s="361"/>
      <c r="I35" s="361"/>
      <c r="J35" s="96"/>
      <c r="K35"/>
      <c r="P35" s="19"/>
      <c r="Q35" s="19"/>
      <c r="R35" s="19"/>
      <c r="S35" s="19"/>
    </row>
    <row r="36" spans="1:19" ht="17.25" customHeight="1" x14ac:dyDescent="0.3">
      <c r="A36" s="96"/>
      <c r="B36" s="132"/>
      <c r="C36" s="132"/>
      <c r="D36" s="132"/>
      <c r="E36" s="145"/>
      <c r="F36" s="145"/>
      <c r="H36" s="96"/>
      <c r="I36" s="130"/>
      <c r="J36" s="130"/>
      <c r="L36" s="130"/>
      <c r="M36" s="144"/>
      <c r="N36" s="130"/>
      <c r="O36" s="19"/>
      <c r="P36" s="19"/>
      <c r="Q36" s="19"/>
      <c r="R36" s="19"/>
      <c r="S36" s="19"/>
    </row>
    <row r="37" spans="1:19" ht="17.25" customHeight="1" x14ac:dyDescent="0.3">
      <c r="A37" s="96"/>
      <c r="B37" s="363"/>
      <c r="C37" s="132"/>
      <c r="D37" s="132"/>
      <c r="E37" s="145"/>
      <c r="F37" s="145"/>
      <c r="G37" s="353"/>
      <c r="H37" s="96"/>
      <c r="I37" s="96"/>
      <c r="J37" s="96"/>
      <c r="K37" s="96"/>
      <c r="L37" s="130"/>
      <c r="M37" s="144"/>
      <c r="N37" s="130"/>
      <c r="O37" s="19"/>
      <c r="P37" s="19"/>
      <c r="Q37" s="19"/>
      <c r="R37" s="19"/>
      <c r="S37" s="19"/>
    </row>
    <row r="38" spans="1:19" ht="17.25" customHeight="1" x14ac:dyDescent="0.3">
      <c r="A38" s="96"/>
      <c r="B38" s="363"/>
      <c r="C38" s="132"/>
      <c r="D38" s="132"/>
      <c r="E38" s="145"/>
      <c r="F38" s="145"/>
      <c r="G38" s="96"/>
      <c r="H38" s="96"/>
      <c r="I38" s="96"/>
      <c r="J38" s="96"/>
      <c r="K38" s="96"/>
      <c r="L38" s="130"/>
      <c r="M38" s="144"/>
      <c r="N38" s="130"/>
      <c r="O38" s="19"/>
      <c r="P38" s="19"/>
      <c r="Q38" s="19"/>
      <c r="R38" s="19"/>
      <c r="S38" s="19"/>
    </row>
    <row r="39" spans="1:19" ht="17.25" customHeight="1" x14ac:dyDescent="0.3">
      <c r="A39" s="96"/>
      <c r="B39" s="132"/>
      <c r="C39" s="132"/>
      <c r="D39" s="132"/>
      <c r="E39" s="145"/>
      <c r="F39" s="145"/>
      <c r="G39" s="132"/>
      <c r="H39" s="132"/>
      <c r="I39" s="132"/>
      <c r="J39" s="96"/>
      <c r="K39" s="130"/>
      <c r="L39" s="130"/>
      <c r="M39" s="144"/>
      <c r="N39" s="130"/>
      <c r="O39" s="19"/>
      <c r="P39" s="19"/>
      <c r="Q39" s="19"/>
      <c r="R39" s="19"/>
      <c r="S39" s="19"/>
    </row>
    <row r="40" spans="1:19" ht="17.25" customHeight="1" x14ac:dyDescent="0.3">
      <c r="A40" s="96"/>
      <c r="B40" s="364"/>
      <c r="C40" s="132"/>
      <c r="D40" s="132"/>
      <c r="E40" s="145"/>
      <c r="F40" s="145"/>
      <c r="G40" s="132"/>
      <c r="H40" s="132"/>
      <c r="I40" s="132"/>
      <c r="J40" s="96"/>
      <c r="K40" s="130"/>
      <c r="L40" s="130"/>
      <c r="M40" s="144"/>
      <c r="N40" s="130"/>
      <c r="O40" s="19"/>
      <c r="P40" s="19"/>
      <c r="Q40" s="19"/>
      <c r="R40" s="19"/>
      <c r="S40" s="19"/>
    </row>
    <row r="41" spans="1:19" x14ac:dyDescent="0.3">
      <c r="A41" s="96"/>
      <c r="B41" s="172"/>
      <c r="C41" s="96"/>
      <c r="D41" s="96"/>
      <c r="E41" s="173"/>
      <c r="F41" s="173"/>
      <c r="G41" s="141"/>
      <c r="H41" s="96"/>
      <c r="I41" s="174"/>
      <c r="J41" s="96"/>
      <c r="K41" s="96"/>
      <c r="L41" s="96"/>
      <c r="M41" s="96"/>
      <c r="N41" s="120"/>
      <c r="O41" s="19"/>
      <c r="P41" s="19"/>
      <c r="Q41" s="19"/>
      <c r="R41" s="19"/>
      <c r="S41" s="19"/>
    </row>
    <row r="42" spans="1:19" ht="11.25" customHeight="1" x14ac:dyDescent="0.3">
      <c r="E42"/>
      <c r="F42"/>
      <c r="H42" s="96"/>
      <c r="I42" s="96"/>
      <c r="J42" s="96"/>
      <c r="K42" s="96"/>
      <c r="L42" s="96"/>
      <c r="M42" s="96"/>
      <c r="N42" s="120"/>
      <c r="O42" s="19"/>
      <c r="P42" s="19"/>
      <c r="Q42" s="19"/>
      <c r="R42" s="19"/>
      <c r="S42" s="19"/>
    </row>
    <row r="43" spans="1:19" x14ac:dyDescent="0.3">
      <c r="E43"/>
      <c r="F43"/>
      <c r="H43" s="96"/>
      <c r="I43" s="96"/>
      <c r="J43" s="96"/>
      <c r="K43" s="96"/>
      <c r="L43" s="96"/>
      <c r="M43" s="96"/>
      <c r="N43" s="120"/>
      <c r="O43" s="19"/>
      <c r="P43" s="19"/>
      <c r="Q43" s="19"/>
    </row>
    <row r="44" spans="1:19" x14ac:dyDescent="0.3">
      <c r="E44"/>
      <c r="F44"/>
      <c r="H44" s="122"/>
      <c r="I44" s="122"/>
      <c r="J44" s="122"/>
      <c r="K44" s="96"/>
      <c r="L44" s="96"/>
      <c r="M44" s="96"/>
      <c r="N44" s="130"/>
      <c r="O44" s="19"/>
      <c r="P44" s="19"/>
      <c r="Q44" s="19"/>
    </row>
    <row r="45" spans="1:19" x14ac:dyDescent="0.3">
      <c r="E45"/>
      <c r="F45"/>
      <c r="H45" s="122"/>
      <c r="I45" s="122"/>
      <c r="J45" s="122"/>
      <c r="K45" s="96"/>
      <c r="L45" s="96"/>
      <c r="M45" s="96"/>
      <c r="N45" s="131"/>
      <c r="O45" s="19"/>
      <c r="P45" s="19"/>
      <c r="Q45" s="19"/>
    </row>
    <row r="46" spans="1:19" x14ac:dyDescent="0.3">
      <c r="E46"/>
      <c r="F46"/>
      <c r="H46" s="122"/>
      <c r="I46" s="122"/>
      <c r="J46" s="143"/>
      <c r="K46" s="96"/>
      <c r="L46" s="96"/>
      <c r="M46" s="96"/>
      <c r="N46" s="130"/>
      <c r="O46" s="58"/>
      <c r="P46" s="19"/>
      <c r="Q46" s="19"/>
    </row>
    <row r="47" spans="1:19" x14ac:dyDescent="0.3">
      <c r="E47"/>
      <c r="F47"/>
      <c r="H47" s="122"/>
      <c r="I47" s="175"/>
      <c r="J47" s="122"/>
      <c r="K47" s="96"/>
      <c r="L47" s="96"/>
      <c r="M47" s="96"/>
      <c r="N47" s="130"/>
      <c r="O47" s="58"/>
      <c r="P47" s="94"/>
      <c r="Q47" s="95"/>
      <c r="R47" s="93"/>
    </row>
    <row r="48" spans="1:19" x14ac:dyDescent="0.3">
      <c r="E48"/>
      <c r="F48"/>
      <c r="H48" s="122"/>
      <c r="I48" s="142"/>
      <c r="J48" s="142"/>
      <c r="K48" s="96"/>
      <c r="L48" s="96"/>
      <c r="M48" s="96"/>
      <c r="N48" s="130"/>
      <c r="O48" s="58"/>
      <c r="P48" s="50"/>
      <c r="Q48" s="19"/>
    </row>
    <row r="49" spans="5:17" x14ac:dyDescent="0.3">
      <c r="E49"/>
      <c r="F49"/>
      <c r="H49" s="122"/>
      <c r="I49" s="176"/>
      <c r="J49" s="122"/>
      <c r="K49" s="96"/>
      <c r="L49" s="96"/>
      <c r="M49" s="96"/>
      <c r="N49" s="132"/>
      <c r="O49" s="38"/>
      <c r="P49" s="19"/>
      <c r="Q49" s="19"/>
    </row>
    <row r="50" spans="5:17" x14ac:dyDescent="0.3">
      <c r="E50"/>
      <c r="F50"/>
      <c r="H50" s="125"/>
      <c r="I50" s="123"/>
      <c r="J50" s="121"/>
      <c r="K50"/>
      <c r="N50" s="132"/>
      <c r="O50" s="38"/>
      <c r="P50" s="19"/>
      <c r="Q50" s="19"/>
    </row>
    <row r="51" spans="5:17" x14ac:dyDescent="0.3">
      <c r="E51"/>
      <c r="F51"/>
      <c r="H51" s="125"/>
      <c r="I51" s="123"/>
      <c r="J51" s="121"/>
      <c r="K51" s="124"/>
      <c r="L51" s="99"/>
      <c r="M51" s="133"/>
      <c r="N51" s="134"/>
      <c r="O51" s="39"/>
      <c r="P51" s="19"/>
      <c r="Q51" s="19"/>
    </row>
    <row r="52" spans="5:17" x14ac:dyDescent="0.3">
      <c r="E52"/>
      <c r="F52"/>
      <c r="H52" s="125"/>
      <c r="I52" s="123"/>
      <c r="J52" s="121"/>
      <c r="K52" s="124"/>
      <c r="L52" s="98"/>
      <c r="M52" s="133"/>
      <c r="N52" s="132"/>
      <c r="O52" s="20"/>
      <c r="P52" s="19"/>
      <c r="Q52" s="19"/>
    </row>
    <row r="53" spans="5:17" x14ac:dyDescent="0.3">
      <c r="E53"/>
      <c r="F53"/>
      <c r="H53" s="121"/>
      <c r="I53" s="121"/>
      <c r="J53" s="121"/>
      <c r="K53" s="124"/>
      <c r="L53" s="100"/>
      <c r="M53" s="133"/>
      <c r="N53" s="132"/>
      <c r="O53" s="20"/>
      <c r="P53" s="50"/>
      <c r="Q53" s="19"/>
    </row>
    <row r="54" spans="5:17" x14ac:dyDescent="0.3">
      <c r="E54"/>
      <c r="F54"/>
      <c r="H54" s="121"/>
      <c r="I54" s="121"/>
      <c r="J54" s="121"/>
      <c r="K54" s="124"/>
      <c r="L54" s="98"/>
      <c r="M54" s="133"/>
      <c r="N54" s="132"/>
      <c r="O54" s="20"/>
      <c r="P54" s="50"/>
      <c r="Q54" s="19"/>
    </row>
    <row r="55" spans="5:17" x14ac:dyDescent="0.3">
      <c r="E55"/>
      <c r="F55"/>
      <c r="H55" s="121"/>
      <c r="I55" s="121"/>
      <c r="J55" s="121"/>
      <c r="K55" s="124"/>
      <c r="L55" s="98"/>
      <c r="M55" s="133"/>
      <c r="N55" s="132"/>
      <c r="O55" s="20"/>
      <c r="P55" s="19"/>
      <c r="Q55" s="19"/>
    </row>
    <row r="56" spans="5:17" x14ac:dyDescent="0.3">
      <c r="E56"/>
      <c r="F56"/>
      <c r="H56" s="121"/>
      <c r="I56" s="121"/>
      <c r="J56" s="121"/>
      <c r="K56" s="124"/>
      <c r="L56" s="101"/>
      <c r="M56" s="135"/>
      <c r="N56" s="96"/>
      <c r="O56" s="17"/>
    </row>
    <row r="57" spans="5:17" x14ac:dyDescent="0.3">
      <c r="E57"/>
      <c r="F57"/>
      <c r="H57" s="121"/>
      <c r="I57" s="121"/>
      <c r="J57" s="121"/>
      <c r="K57" s="124"/>
      <c r="L57" s="101"/>
      <c r="M57" s="135"/>
      <c r="N57" s="96"/>
      <c r="O57" s="17"/>
    </row>
    <row r="58" spans="5:17" x14ac:dyDescent="0.3">
      <c r="E58"/>
      <c r="F58"/>
      <c r="H58" s="48"/>
      <c r="I58" s="48"/>
      <c r="J58" s="48"/>
      <c r="K58" s="7"/>
      <c r="L58" s="101"/>
      <c r="M58" s="135"/>
      <c r="N58" s="96"/>
      <c r="O58" s="17"/>
    </row>
    <row r="59" spans="5:17" x14ac:dyDescent="0.3">
      <c r="E59"/>
      <c r="F59"/>
      <c r="H59" s="48"/>
      <c r="I59" s="48"/>
      <c r="J59" s="48"/>
      <c r="K59" s="7"/>
      <c r="L59" s="101"/>
      <c r="M59" s="135"/>
      <c r="N59" s="96"/>
      <c r="O59" s="17"/>
    </row>
    <row r="60" spans="5:17" x14ac:dyDescent="0.3">
      <c r="E60"/>
      <c r="F60"/>
      <c r="H60" s="48"/>
      <c r="I60" s="48"/>
      <c r="J60" s="48"/>
      <c r="K60" s="7"/>
      <c r="L60" s="101"/>
      <c r="M60" s="135"/>
      <c r="N60" s="96"/>
      <c r="O60" s="17"/>
    </row>
    <row r="61" spans="5:17" x14ac:dyDescent="0.3">
      <c r="E61"/>
      <c r="F61"/>
      <c r="H61" s="48"/>
      <c r="I61" s="48"/>
      <c r="J61" s="48"/>
      <c r="K61" s="7"/>
      <c r="L61" s="96"/>
      <c r="M61" s="135"/>
      <c r="N61" s="96"/>
    </row>
    <row r="62" spans="5:17" x14ac:dyDescent="0.3">
      <c r="E62"/>
      <c r="F62"/>
      <c r="H62" s="48"/>
      <c r="I62" s="48"/>
      <c r="J62" s="48"/>
      <c r="K62" s="7"/>
      <c r="L62" s="96"/>
      <c r="M62" s="135"/>
      <c r="N62" s="96"/>
    </row>
    <row r="63" spans="5:17" x14ac:dyDescent="0.3">
      <c r="E63"/>
      <c r="F63"/>
      <c r="H63" s="48"/>
      <c r="I63" s="48"/>
      <c r="J63" s="48"/>
      <c r="K63" s="7"/>
      <c r="L63" s="96"/>
      <c r="M63" s="135"/>
      <c r="N63" s="96"/>
    </row>
    <row r="64" spans="5:17" x14ac:dyDescent="0.3">
      <c r="E64"/>
      <c r="F64"/>
      <c r="H64" s="48"/>
      <c r="I64" s="48"/>
      <c r="J64" s="48"/>
      <c r="K64" s="7"/>
      <c r="L64" s="96"/>
      <c r="M64" s="135"/>
      <c r="N64" s="96"/>
    </row>
    <row r="65" spans="1:14" x14ac:dyDescent="0.3">
      <c r="E65"/>
      <c r="F65"/>
      <c r="H65" s="48"/>
      <c r="I65" s="48"/>
      <c r="J65" s="48"/>
      <c r="K65" s="7"/>
      <c r="L65" s="96"/>
      <c r="M65" s="135"/>
      <c r="N65" s="96"/>
    </row>
    <row r="66" spans="1:14" x14ac:dyDescent="0.3">
      <c r="E66"/>
      <c r="F66"/>
      <c r="H66" s="48"/>
      <c r="I66" s="48"/>
      <c r="J66" s="48"/>
      <c r="K66" s="7"/>
      <c r="L66" s="96"/>
      <c r="M66" s="133"/>
      <c r="N66" s="96"/>
    </row>
    <row r="67" spans="1:14" x14ac:dyDescent="0.3">
      <c r="E67"/>
      <c r="F67"/>
      <c r="H67" s="48"/>
      <c r="I67" s="48"/>
      <c r="J67" s="48"/>
      <c r="K67" s="7"/>
      <c r="L67" s="96"/>
      <c r="M67" s="133"/>
      <c r="N67" s="96"/>
    </row>
    <row r="68" spans="1:14" x14ac:dyDescent="0.3">
      <c r="E68"/>
      <c r="F68"/>
      <c r="H68" s="48"/>
      <c r="I68" s="48"/>
      <c r="J68" s="48"/>
      <c r="K68" s="7"/>
      <c r="L68" s="96"/>
      <c r="M68" s="135"/>
      <c r="N68" s="96"/>
    </row>
    <row r="69" spans="1:14" x14ac:dyDescent="0.3">
      <c r="A69" s="48"/>
      <c r="B69" s="48"/>
      <c r="C69" s="48"/>
      <c r="D69" s="48"/>
      <c r="E69" s="65"/>
      <c r="F69" s="65"/>
      <c r="G69" s="48"/>
      <c r="H69" s="48"/>
      <c r="I69" s="48"/>
      <c r="J69" s="48"/>
      <c r="K69" s="7"/>
      <c r="L69" s="96"/>
      <c r="M69" s="133"/>
      <c r="N69" s="96"/>
    </row>
    <row r="70" spans="1:14" x14ac:dyDescent="0.3">
      <c r="A70" s="48"/>
      <c r="B70" s="48"/>
      <c r="C70" s="48"/>
      <c r="D70" s="48"/>
      <c r="E70" s="65"/>
      <c r="F70" s="65"/>
      <c r="G70" s="48"/>
      <c r="H70" s="48"/>
      <c r="I70" s="48"/>
      <c r="J70" s="48"/>
      <c r="K70" s="7"/>
      <c r="L70" s="96"/>
      <c r="M70" s="135"/>
      <c r="N70" s="96"/>
    </row>
    <row r="71" spans="1:14" x14ac:dyDescent="0.3">
      <c r="A71" s="48"/>
      <c r="B71" s="48"/>
      <c r="C71" s="48"/>
      <c r="D71" s="48"/>
      <c r="E71" s="65"/>
      <c r="F71" s="65"/>
      <c r="G71" s="48"/>
      <c r="H71" s="48"/>
      <c r="I71" s="48"/>
      <c r="J71" s="48"/>
      <c r="K71" s="7"/>
      <c r="L71" s="96"/>
      <c r="M71" s="135"/>
      <c r="N71" s="96"/>
    </row>
    <row r="72" spans="1:14" x14ac:dyDescent="0.3">
      <c r="A72" s="48"/>
      <c r="B72" s="48"/>
      <c r="C72" s="48"/>
      <c r="D72" s="48"/>
      <c r="E72" s="65"/>
      <c r="F72" s="65"/>
      <c r="G72" s="48"/>
      <c r="H72" s="48"/>
      <c r="I72" s="48"/>
      <c r="J72" s="48"/>
      <c r="K72" s="7"/>
      <c r="L72" s="96"/>
      <c r="M72" s="135"/>
      <c r="N72" s="96"/>
    </row>
    <row r="73" spans="1:14" x14ac:dyDescent="0.3">
      <c r="A73" s="48"/>
      <c r="B73" s="48"/>
      <c r="C73" s="48"/>
      <c r="D73" s="48"/>
      <c r="E73" s="65"/>
      <c r="F73" s="65"/>
      <c r="G73" s="48"/>
      <c r="H73" s="48"/>
      <c r="I73" s="48"/>
      <c r="J73" s="48"/>
      <c r="K73" s="7"/>
      <c r="L73" s="96"/>
      <c r="M73" s="135"/>
      <c r="N73" s="96"/>
    </row>
    <row r="74" spans="1:14" x14ac:dyDescent="0.3">
      <c r="A74" s="48"/>
      <c r="B74" s="48"/>
      <c r="C74" s="48"/>
      <c r="D74" s="48"/>
      <c r="E74" s="65"/>
      <c r="F74" s="65"/>
      <c r="G74" s="48"/>
      <c r="H74" s="48"/>
      <c r="I74" s="48"/>
      <c r="J74" s="48"/>
      <c r="K74" s="7"/>
      <c r="L74" s="96"/>
      <c r="M74" s="135"/>
      <c r="N74" s="96"/>
    </row>
    <row r="75" spans="1:14" x14ac:dyDescent="0.3">
      <c r="A75" s="48"/>
      <c r="B75" s="48"/>
      <c r="C75" s="48"/>
      <c r="D75" s="48"/>
      <c r="E75" s="65"/>
      <c r="F75" s="65"/>
      <c r="G75" s="48"/>
      <c r="H75" s="48"/>
      <c r="I75" s="48"/>
      <c r="J75" s="48"/>
      <c r="K75" s="7"/>
      <c r="L75" s="96"/>
      <c r="M75" s="135"/>
      <c r="N75" s="96"/>
    </row>
    <row r="76" spans="1:14" x14ac:dyDescent="0.3">
      <c r="A76" s="48"/>
      <c r="B76" s="48"/>
      <c r="C76" s="48"/>
      <c r="D76" s="48"/>
      <c r="E76" s="65"/>
      <c r="F76" s="65"/>
      <c r="G76" s="48"/>
      <c r="H76" s="48"/>
      <c r="I76" s="48"/>
      <c r="J76" s="48"/>
      <c r="K76" s="7"/>
      <c r="L76" s="96"/>
      <c r="M76" s="135"/>
      <c r="N76" s="96"/>
    </row>
    <row r="77" spans="1:14" x14ac:dyDescent="0.3">
      <c r="A77" s="48"/>
      <c r="B77" s="48"/>
      <c r="C77" s="48"/>
      <c r="D77" s="48"/>
      <c r="E77" s="65"/>
      <c r="F77" s="65"/>
      <c r="G77" s="48"/>
      <c r="H77" s="48"/>
      <c r="I77" s="48"/>
      <c r="J77" s="48"/>
      <c r="K77" s="7"/>
      <c r="L77" s="96"/>
      <c r="M77" s="135"/>
      <c r="N77" s="96"/>
    </row>
    <row r="78" spans="1:14" x14ac:dyDescent="0.3">
      <c r="A78" s="48"/>
      <c r="B78" s="48"/>
      <c r="C78" s="48"/>
      <c r="D78" s="48"/>
      <c r="E78" s="65"/>
      <c r="F78" s="65"/>
      <c r="G78" s="48"/>
      <c r="H78" s="48"/>
      <c r="I78" s="48"/>
      <c r="J78" s="48"/>
      <c r="K78" s="7"/>
      <c r="L78" s="96"/>
      <c r="M78" s="135"/>
      <c r="N78" s="96"/>
    </row>
    <row r="79" spans="1:14" x14ac:dyDescent="0.3">
      <c r="A79" s="48"/>
      <c r="B79" s="48"/>
      <c r="C79" s="48"/>
      <c r="D79" s="48"/>
      <c r="E79" s="65"/>
      <c r="F79" s="65"/>
      <c r="G79" s="48"/>
      <c r="H79" s="48"/>
      <c r="I79" s="48"/>
      <c r="J79" s="48"/>
      <c r="K79" s="7"/>
      <c r="L79" s="96"/>
      <c r="M79" s="135"/>
      <c r="N79" s="96"/>
    </row>
    <row r="80" spans="1:14" x14ac:dyDescent="0.3">
      <c r="A80" s="48"/>
      <c r="B80" s="48"/>
      <c r="C80" s="48"/>
      <c r="D80" s="48"/>
      <c r="E80" s="65"/>
      <c r="F80" s="65"/>
      <c r="G80" s="48"/>
      <c r="H80" s="48"/>
      <c r="I80" s="48"/>
      <c r="J80" s="48"/>
      <c r="K80" s="7"/>
      <c r="L80" s="96"/>
      <c r="M80" s="135"/>
      <c r="N80" s="96"/>
    </row>
    <row r="81" spans="1:14" x14ac:dyDescent="0.3">
      <c r="A81" s="48"/>
      <c r="B81" s="48"/>
      <c r="C81" s="48"/>
      <c r="D81" s="48"/>
      <c r="E81" s="65"/>
      <c r="F81" s="65"/>
      <c r="G81" s="48"/>
      <c r="H81" s="48"/>
      <c r="I81" s="48"/>
      <c r="J81" s="48"/>
      <c r="K81" s="7"/>
      <c r="L81" s="96"/>
      <c r="M81" s="135"/>
      <c r="N81" s="96"/>
    </row>
    <row r="82" spans="1:14" x14ac:dyDescent="0.3">
      <c r="A82" s="48"/>
      <c r="B82" s="48"/>
      <c r="C82" s="48"/>
      <c r="D82" s="48"/>
      <c r="E82" s="65"/>
      <c r="F82" s="65"/>
      <c r="G82" s="48"/>
      <c r="H82" s="48"/>
      <c r="I82" s="48"/>
      <c r="J82" s="48"/>
      <c r="K82" s="7"/>
      <c r="L82" s="96"/>
      <c r="M82" s="135"/>
      <c r="N82" s="96"/>
    </row>
    <row r="83" spans="1:14" x14ac:dyDescent="0.3">
      <c r="A83" s="48"/>
      <c r="B83" s="48"/>
      <c r="C83" s="48"/>
      <c r="D83" s="48"/>
      <c r="E83" s="65"/>
      <c r="F83" s="65"/>
      <c r="G83" s="48"/>
      <c r="H83" s="48"/>
      <c r="I83" s="48"/>
      <c r="J83" s="48"/>
      <c r="K83" s="7"/>
      <c r="L83" s="96"/>
      <c r="M83" s="135"/>
      <c r="N83" s="96"/>
    </row>
    <row r="84" spans="1:14" x14ac:dyDescent="0.3">
      <c r="A84" s="48"/>
      <c r="B84" s="48"/>
      <c r="C84" s="48"/>
      <c r="D84" s="48"/>
      <c r="E84" s="65"/>
      <c r="F84" s="65"/>
      <c r="G84" s="48"/>
      <c r="H84" s="48"/>
      <c r="I84" s="48"/>
      <c r="J84" s="48"/>
      <c r="K84" s="7"/>
      <c r="L84" s="102"/>
      <c r="M84" s="135"/>
      <c r="N84" s="96"/>
    </row>
    <row r="85" spans="1:14" x14ac:dyDescent="0.3">
      <c r="A85" s="48"/>
      <c r="B85" s="48"/>
      <c r="C85" s="48"/>
      <c r="D85" s="48"/>
      <c r="E85" s="65"/>
      <c r="F85" s="65"/>
      <c r="G85" s="48"/>
      <c r="H85" s="48"/>
      <c r="I85" s="48"/>
      <c r="J85" s="48"/>
      <c r="K85" s="7"/>
      <c r="L85" s="102"/>
      <c r="M85" s="135"/>
      <c r="N85" s="96"/>
    </row>
    <row r="86" spans="1:14" x14ac:dyDescent="0.3">
      <c r="A86" s="48"/>
      <c r="B86" s="48"/>
      <c r="C86" s="48"/>
      <c r="D86" s="48"/>
      <c r="E86" s="65"/>
      <c r="F86" s="65"/>
      <c r="G86" s="48"/>
      <c r="H86" s="48"/>
      <c r="I86" s="48"/>
      <c r="J86" s="48"/>
      <c r="K86" s="7"/>
      <c r="L86" s="102"/>
      <c r="M86" s="135"/>
      <c r="N86" s="96"/>
    </row>
    <row r="87" spans="1:14" x14ac:dyDescent="0.3">
      <c r="A87" s="48"/>
      <c r="B87" s="48"/>
      <c r="C87" s="48"/>
      <c r="D87" s="48"/>
      <c r="E87" s="65"/>
      <c r="F87" s="65"/>
      <c r="G87" s="48"/>
      <c r="H87" s="48"/>
      <c r="I87" s="48"/>
      <c r="J87" s="48"/>
      <c r="K87" s="7"/>
      <c r="L87" s="102"/>
      <c r="M87" s="135"/>
      <c r="N87" s="96"/>
    </row>
    <row r="88" spans="1:14" x14ac:dyDescent="0.3">
      <c r="A88" s="48"/>
      <c r="B88" s="48"/>
      <c r="C88" s="48"/>
      <c r="D88" s="48"/>
      <c r="E88" s="65"/>
      <c r="F88" s="65"/>
      <c r="G88" s="48"/>
      <c r="H88" s="48"/>
      <c r="I88" s="48"/>
      <c r="J88" s="48"/>
      <c r="K88" s="7"/>
      <c r="L88" s="102"/>
      <c r="M88" s="135"/>
      <c r="N88" s="96"/>
    </row>
    <row r="89" spans="1:14" x14ac:dyDescent="0.3">
      <c r="A89" s="48"/>
      <c r="B89" s="48"/>
      <c r="C89" s="48"/>
      <c r="D89" s="48"/>
      <c r="E89" s="65"/>
      <c r="F89" s="65"/>
      <c r="G89" s="48"/>
      <c r="H89" s="48"/>
      <c r="I89" s="48"/>
      <c r="J89" s="48"/>
      <c r="K89" s="7"/>
      <c r="L89" s="102"/>
      <c r="M89" s="135"/>
      <c r="N89" s="96"/>
    </row>
    <row r="90" spans="1:14" x14ac:dyDescent="0.3">
      <c r="A90" s="48"/>
      <c r="B90" s="48"/>
      <c r="C90" s="48"/>
      <c r="D90" s="48"/>
      <c r="E90" s="65"/>
      <c r="F90" s="65"/>
      <c r="G90" s="48"/>
      <c r="H90" s="48"/>
      <c r="I90" s="48"/>
      <c r="J90" s="48"/>
      <c r="K90" s="7"/>
      <c r="L90" s="102"/>
      <c r="M90" s="135"/>
      <c r="N90" s="96"/>
    </row>
    <row r="91" spans="1:14" x14ac:dyDescent="0.3">
      <c r="A91" s="48"/>
      <c r="B91" s="48"/>
      <c r="C91" s="48"/>
      <c r="D91" s="48"/>
      <c r="E91" s="65"/>
      <c r="F91" s="65"/>
      <c r="G91" s="48"/>
      <c r="H91" s="48"/>
      <c r="I91" s="48"/>
      <c r="J91" s="48"/>
      <c r="K91" s="7"/>
      <c r="L91" s="102"/>
      <c r="M91" s="135"/>
      <c r="N91" s="96"/>
    </row>
    <row r="92" spans="1:14" x14ac:dyDescent="0.3">
      <c r="A92" s="48"/>
      <c r="B92" s="48"/>
      <c r="C92" s="48"/>
      <c r="D92" s="48"/>
      <c r="E92" s="65"/>
      <c r="F92" s="65"/>
      <c r="G92" s="48"/>
      <c r="H92" s="48"/>
      <c r="I92" s="48"/>
      <c r="J92" s="48"/>
      <c r="K92" s="7"/>
      <c r="L92" s="96"/>
      <c r="M92" s="135"/>
      <c r="N92" s="96"/>
    </row>
    <row r="93" spans="1:14" x14ac:dyDescent="0.3">
      <c r="A93" s="48"/>
      <c r="B93" s="48"/>
      <c r="C93" s="48"/>
      <c r="D93" s="48"/>
      <c r="E93" s="65"/>
      <c r="F93" s="65"/>
      <c r="G93" s="48"/>
      <c r="H93" s="48"/>
      <c r="I93" s="48"/>
      <c r="J93" s="48"/>
      <c r="K93" s="7"/>
      <c r="L93" s="102"/>
      <c r="M93" s="135"/>
      <c r="N93" s="96"/>
    </row>
    <row r="94" spans="1:14" x14ac:dyDescent="0.3">
      <c r="A94" s="48"/>
      <c r="B94" s="48"/>
      <c r="C94" s="48"/>
      <c r="D94" s="48"/>
      <c r="E94" s="65"/>
      <c r="F94" s="65"/>
      <c r="G94" s="48"/>
      <c r="H94" s="48"/>
      <c r="I94" s="48"/>
      <c r="J94" s="48"/>
      <c r="K94" s="7"/>
      <c r="L94" s="96"/>
      <c r="M94" s="135"/>
      <c r="N94" s="96"/>
    </row>
    <row r="95" spans="1:14" x14ac:dyDescent="0.3">
      <c r="A95" s="48"/>
      <c r="B95" s="48"/>
      <c r="C95" s="48"/>
      <c r="D95" s="48"/>
      <c r="E95" s="65"/>
      <c r="F95" s="65"/>
      <c r="G95" s="48"/>
      <c r="H95" s="48"/>
      <c r="I95" s="48"/>
      <c r="J95" s="48"/>
      <c r="K95" s="7"/>
      <c r="L95" s="96"/>
      <c r="M95" s="96"/>
      <c r="N95" s="96"/>
    </row>
    <row r="96" spans="1:14" x14ac:dyDescent="0.3">
      <c r="A96" s="48"/>
      <c r="B96" s="48"/>
      <c r="C96" s="48"/>
      <c r="D96" s="48"/>
      <c r="E96" s="65"/>
      <c r="F96" s="65"/>
      <c r="G96" s="48"/>
      <c r="H96" s="48"/>
      <c r="I96" s="48"/>
      <c r="J96" s="48"/>
      <c r="K96" s="7"/>
      <c r="L96" s="96"/>
      <c r="M96" s="96"/>
      <c r="N96" s="96"/>
    </row>
    <row r="97" spans="1:14" x14ac:dyDescent="0.3">
      <c r="A97" s="48"/>
      <c r="B97" s="48"/>
      <c r="C97" s="48"/>
      <c r="D97" s="48"/>
      <c r="E97" s="65"/>
      <c r="F97" s="65"/>
      <c r="G97" s="48"/>
      <c r="H97" s="48"/>
      <c r="I97" s="48"/>
      <c r="J97" s="48"/>
      <c r="K97" s="7"/>
      <c r="L97" s="96"/>
      <c r="M97" s="96"/>
      <c r="N97" s="96"/>
    </row>
    <row r="98" spans="1:14" x14ac:dyDescent="0.3">
      <c r="A98" s="48"/>
      <c r="B98" s="48"/>
      <c r="C98" s="48"/>
      <c r="D98" s="48"/>
      <c r="E98" s="65"/>
      <c r="F98" s="65"/>
      <c r="G98" s="48"/>
      <c r="H98" s="48"/>
      <c r="I98" s="48"/>
      <c r="J98" s="48"/>
      <c r="K98" s="7"/>
      <c r="L98" s="96"/>
      <c r="M98" s="96"/>
      <c r="N98" s="96"/>
    </row>
    <row r="99" spans="1:14" x14ac:dyDescent="0.3">
      <c r="A99" s="48"/>
      <c r="B99" s="48"/>
      <c r="C99" s="48"/>
      <c r="D99" s="48"/>
      <c r="E99" s="65"/>
      <c r="F99" s="65"/>
      <c r="G99" s="48"/>
      <c r="H99" s="48"/>
      <c r="I99" s="48"/>
      <c r="J99" s="48"/>
      <c r="K99" s="7"/>
      <c r="L99" s="96"/>
      <c r="M99" s="96"/>
      <c r="N99" s="96"/>
    </row>
    <row r="100" spans="1:14" x14ac:dyDescent="0.3">
      <c r="A100" s="48"/>
      <c r="B100" s="48"/>
      <c r="C100" s="48"/>
      <c r="D100" s="48"/>
      <c r="E100" s="65"/>
      <c r="F100" s="65"/>
      <c r="G100" s="48"/>
      <c r="H100" s="48"/>
      <c r="I100" s="48"/>
      <c r="J100" s="48"/>
      <c r="K100" s="7"/>
      <c r="L100" s="96"/>
      <c r="M100" s="96"/>
      <c r="N100" s="96"/>
    </row>
    <row r="101" spans="1:14" x14ac:dyDescent="0.3">
      <c r="A101" s="48"/>
      <c r="B101" s="48"/>
      <c r="C101" s="48"/>
      <c r="D101" s="48"/>
      <c r="E101" s="65"/>
      <c r="F101" s="65"/>
      <c r="G101" s="48"/>
      <c r="H101" s="48"/>
      <c r="I101" s="48"/>
      <c r="J101" s="48"/>
      <c r="K101" s="7"/>
      <c r="L101" s="96"/>
      <c r="M101" s="96"/>
      <c r="N101" s="96"/>
    </row>
    <row r="102" spans="1:14" x14ac:dyDescent="0.3">
      <c r="M102" s="96"/>
      <c r="N102" s="96"/>
    </row>
  </sheetData>
  <mergeCells count="12">
    <mergeCell ref="I22:I23"/>
    <mergeCell ref="B22:B23"/>
    <mergeCell ref="C22:C23"/>
    <mergeCell ref="D22:D23"/>
    <mergeCell ref="E22:E23"/>
    <mergeCell ref="G22:G23"/>
    <mergeCell ref="B6:B7"/>
    <mergeCell ref="I6:I7"/>
    <mergeCell ref="D6:D7"/>
    <mergeCell ref="C6:C7"/>
    <mergeCell ref="E6:E7"/>
    <mergeCell ref="G6:G7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U106"/>
  <sheetViews>
    <sheetView showGridLines="0" zoomScale="80" zoomScaleNormal="80" workbookViewId="0">
      <selection activeCell="S77" sqref="S77:W86"/>
    </sheetView>
  </sheetViews>
  <sheetFormatPr baseColWidth="10" defaultColWidth="9.07421875" defaultRowHeight="12.45" x14ac:dyDescent="0.3"/>
  <cols>
    <col min="1" max="1" width="4.07421875" customWidth="1"/>
    <col min="2" max="2" width="3.3046875" customWidth="1"/>
    <col min="3" max="3" width="31.3046875" customWidth="1"/>
    <col min="4" max="4" width="12.23046875" customWidth="1"/>
    <col min="5" max="5" width="17.3046875" customWidth="1"/>
    <col min="6" max="6" width="13.69140625" customWidth="1"/>
    <col min="7" max="7" width="16.3046875" customWidth="1"/>
    <col min="8" max="8" width="15.3046875" customWidth="1"/>
    <col min="9" max="9" width="14.23046875" customWidth="1"/>
    <col min="10" max="10" width="17.84375" bestFit="1" customWidth="1"/>
    <col min="11" max="11" width="14.69140625" customWidth="1"/>
    <col min="12" max="12" width="18.23046875" customWidth="1"/>
    <col min="13" max="13" width="9.07421875" style="30"/>
    <col min="14" max="15" width="12" style="30" customWidth="1"/>
    <col min="16" max="16" width="9.07421875" style="30"/>
    <col min="17" max="17" width="14.69140625" style="30" customWidth="1"/>
    <col min="18" max="21" width="9.07421875" style="30"/>
  </cols>
  <sheetData>
    <row r="1" spans="1:21" x14ac:dyDescent="0.3">
      <c r="A1" s="43"/>
      <c r="B1" s="43"/>
      <c r="C1" s="43"/>
      <c r="D1" s="43"/>
      <c r="F1" s="43"/>
      <c r="G1" s="60"/>
      <c r="H1" s="1"/>
      <c r="I1" s="43"/>
      <c r="J1" s="61"/>
      <c r="K1" s="49"/>
      <c r="L1" s="49"/>
      <c r="S1"/>
      <c r="T1"/>
      <c r="U1"/>
    </row>
    <row r="2" spans="1:21" x14ac:dyDescent="0.3">
      <c r="A2" s="43"/>
      <c r="B2" s="43"/>
      <c r="C2" s="209"/>
      <c r="D2" s="43"/>
      <c r="E2" s="108"/>
      <c r="F2" s="43"/>
      <c r="G2" s="60"/>
      <c r="H2" s="1"/>
      <c r="I2" s="43"/>
      <c r="J2" s="43"/>
      <c r="K2" s="49"/>
      <c r="L2" s="49"/>
      <c r="S2"/>
      <c r="T2"/>
      <c r="U2"/>
    </row>
    <row r="3" spans="1:21" ht="12" customHeight="1" x14ac:dyDescent="0.3">
      <c r="A3" s="1"/>
      <c r="B3" s="1"/>
      <c r="C3" s="1"/>
      <c r="D3" s="25"/>
      <c r="E3" s="43"/>
      <c r="F3" s="1"/>
      <c r="G3" s="60"/>
      <c r="H3" s="1"/>
      <c r="I3" s="60"/>
      <c r="J3" s="43"/>
      <c r="K3" s="49"/>
      <c r="L3" s="49"/>
      <c r="S3"/>
      <c r="T3"/>
      <c r="U3"/>
    </row>
    <row r="4" spans="1:21" ht="18.75" customHeight="1" x14ac:dyDescent="0.35">
      <c r="A4" s="1"/>
      <c r="B4" s="10" t="s">
        <v>142</v>
      </c>
      <c r="C4" s="10"/>
      <c r="D4" s="26"/>
      <c r="E4" s="64"/>
      <c r="F4" s="1"/>
      <c r="G4" s="1"/>
      <c r="H4" s="1"/>
      <c r="I4" s="60"/>
      <c r="J4" s="43"/>
      <c r="K4" s="49"/>
      <c r="L4" s="49"/>
      <c r="S4"/>
      <c r="T4"/>
      <c r="U4"/>
    </row>
    <row r="5" spans="1:21" ht="8.25" customHeight="1" x14ac:dyDescent="0.4">
      <c r="A5" s="1"/>
      <c r="B5" s="2"/>
      <c r="C5" s="3"/>
      <c r="D5" s="26"/>
      <c r="E5" s="64"/>
      <c r="F5" s="1"/>
      <c r="G5" s="1"/>
      <c r="H5" s="1"/>
      <c r="I5" s="60"/>
      <c r="J5" s="43"/>
      <c r="K5" s="49"/>
      <c r="L5" s="49"/>
      <c r="S5"/>
      <c r="T5"/>
      <c r="U5"/>
    </row>
    <row r="6" spans="1:21" ht="15" x14ac:dyDescent="0.35">
      <c r="A6" s="1"/>
      <c r="B6" s="155" t="s">
        <v>10</v>
      </c>
      <c r="C6" s="3"/>
      <c r="D6" s="26"/>
      <c r="E6" s="64"/>
      <c r="F6" s="1"/>
      <c r="G6" s="1"/>
      <c r="H6" s="1"/>
      <c r="I6" s="60"/>
      <c r="J6" s="43"/>
      <c r="K6" s="49"/>
      <c r="L6" s="49"/>
      <c r="S6"/>
      <c r="T6"/>
      <c r="U6"/>
    </row>
    <row r="7" spans="1:21" ht="7.5" customHeight="1" thickBot="1" x14ac:dyDescent="0.35">
      <c r="A7" s="1"/>
      <c r="B7" s="1"/>
      <c r="C7" s="1"/>
      <c r="D7" s="25"/>
      <c r="E7" s="1"/>
      <c r="F7" s="1"/>
      <c r="G7" s="1"/>
      <c r="H7" s="1"/>
      <c r="I7" s="1"/>
      <c r="J7" s="43"/>
      <c r="K7" s="49"/>
      <c r="L7" s="49"/>
      <c r="N7"/>
      <c r="O7"/>
      <c r="P7"/>
      <c r="Q7"/>
      <c r="R7"/>
      <c r="S7"/>
      <c r="T7"/>
      <c r="U7"/>
    </row>
    <row r="8" spans="1:21" ht="12.75" customHeight="1" x14ac:dyDescent="0.35">
      <c r="A8" s="1"/>
      <c r="B8" s="254"/>
      <c r="C8" s="454"/>
      <c r="D8" s="456" t="s">
        <v>0</v>
      </c>
      <c r="E8" s="458" t="s">
        <v>1</v>
      </c>
      <c r="F8" s="458" t="s">
        <v>8</v>
      </c>
      <c r="G8" s="466" t="s">
        <v>9</v>
      </c>
      <c r="H8" s="460" t="s">
        <v>72</v>
      </c>
      <c r="I8" s="461" t="s">
        <v>143</v>
      </c>
      <c r="J8" s="458" t="s">
        <v>31</v>
      </c>
      <c r="K8" s="461" t="s">
        <v>143</v>
      </c>
      <c r="L8" s="255" t="s">
        <v>52</v>
      </c>
      <c r="N8"/>
      <c r="O8"/>
      <c r="P8"/>
      <c r="Q8"/>
      <c r="R8"/>
      <c r="S8"/>
      <c r="T8"/>
      <c r="U8"/>
    </row>
    <row r="9" spans="1:21" ht="18.75" customHeight="1" x14ac:dyDescent="0.35">
      <c r="A9" s="1"/>
      <c r="B9" s="256"/>
      <c r="C9" s="455"/>
      <c r="D9" s="457"/>
      <c r="E9" s="459"/>
      <c r="F9" s="459"/>
      <c r="G9" s="467"/>
      <c r="H9" s="459"/>
      <c r="I9" s="462"/>
      <c r="J9" s="465"/>
      <c r="K9" s="462"/>
      <c r="L9" s="257" t="s">
        <v>51</v>
      </c>
      <c r="N9"/>
      <c r="O9"/>
      <c r="P9"/>
      <c r="Q9"/>
      <c r="R9"/>
      <c r="S9"/>
      <c r="T9"/>
      <c r="U9"/>
    </row>
    <row r="10" spans="1:21" ht="14.15" x14ac:dyDescent="0.35">
      <c r="A10" s="1"/>
      <c r="B10" s="258"/>
      <c r="C10" s="259"/>
      <c r="D10" s="309"/>
      <c r="E10" s="264"/>
      <c r="F10" s="314"/>
      <c r="G10" s="268"/>
      <c r="H10" s="118"/>
      <c r="I10" s="273"/>
      <c r="J10" s="185"/>
      <c r="K10" s="273"/>
      <c r="L10" s="186"/>
      <c r="N10"/>
      <c r="O10"/>
      <c r="P10"/>
      <c r="Q10"/>
      <c r="R10"/>
      <c r="S10"/>
      <c r="T10"/>
      <c r="U10"/>
    </row>
    <row r="11" spans="1:21" ht="14.15" x14ac:dyDescent="0.35">
      <c r="A11" s="1"/>
      <c r="B11" s="258"/>
      <c r="C11" s="260"/>
      <c r="D11" s="309"/>
      <c r="E11" s="264"/>
      <c r="F11" s="314"/>
      <c r="G11" s="268"/>
      <c r="H11" s="118"/>
      <c r="I11" s="273"/>
      <c r="J11" s="185"/>
      <c r="K11" s="273"/>
      <c r="L11" s="186"/>
      <c r="N11"/>
      <c r="O11"/>
      <c r="P11"/>
      <c r="Q11"/>
      <c r="R11"/>
      <c r="S11"/>
      <c r="T11"/>
      <c r="U11"/>
    </row>
    <row r="12" spans="1:21" ht="14.15" x14ac:dyDescent="0.35">
      <c r="A12" s="1"/>
      <c r="B12" s="261"/>
      <c r="C12" s="259" t="s">
        <v>11</v>
      </c>
      <c r="D12" s="310"/>
      <c r="E12" s="265"/>
      <c r="F12" s="313"/>
      <c r="G12" s="269"/>
      <c r="H12" s="114"/>
      <c r="I12" s="274"/>
      <c r="J12" s="126"/>
      <c r="K12" s="274"/>
      <c r="L12" s="187"/>
      <c r="M12"/>
      <c r="N12"/>
      <c r="O12"/>
      <c r="P12"/>
      <c r="Q12"/>
      <c r="R12"/>
      <c r="S12"/>
      <c r="T12"/>
      <c r="U12"/>
    </row>
    <row r="13" spans="1:21" ht="14.15" x14ac:dyDescent="0.35">
      <c r="A13" s="1"/>
      <c r="B13" s="258"/>
      <c r="C13" s="262" t="s">
        <v>111</v>
      </c>
      <c r="D13" s="310"/>
      <c r="E13" s="266">
        <v>20.2</v>
      </c>
      <c r="F13" s="313">
        <v>30</v>
      </c>
      <c r="G13" s="270">
        <v>21</v>
      </c>
      <c r="H13" s="211">
        <v>17.31311389</v>
      </c>
      <c r="I13" s="273">
        <v>-5.7315840985053572E-3</v>
      </c>
      <c r="J13" s="194">
        <v>57.531117189022467</v>
      </c>
      <c r="K13" s="273">
        <v>-0.45552851031874148</v>
      </c>
      <c r="L13" s="188"/>
      <c r="M13"/>
      <c r="N13"/>
      <c r="O13"/>
      <c r="P13"/>
      <c r="Q13"/>
      <c r="R13"/>
      <c r="S13"/>
      <c r="T13"/>
      <c r="U13"/>
    </row>
    <row r="14" spans="1:21" ht="14.15" x14ac:dyDescent="0.35">
      <c r="A14" s="1"/>
      <c r="B14" s="258"/>
      <c r="C14" s="260" t="s">
        <v>112</v>
      </c>
      <c r="D14" s="310"/>
      <c r="E14" s="266">
        <v>12.8</v>
      </c>
      <c r="F14" s="313">
        <v>18</v>
      </c>
      <c r="G14" s="270">
        <v>18</v>
      </c>
      <c r="H14" s="211">
        <v>10.498566109999999</v>
      </c>
      <c r="I14" s="273">
        <v>2.3922673410286472E-4</v>
      </c>
      <c r="J14" s="194">
        <v>24.483319966471424</v>
      </c>
      <c r="K14" s="273">
        <v>-0.44160453195484889</v>
      </c>
      <c r="L14" s="188"/>
      <c r="M14"/>
      <c r="N14"/>
      <c r="O14"/>
      <c r="P14"/>
      <c r="Q14"/>
      <c r="R14"/>
      <c r="S14"/>
      <c r="T14"/>
      <c r="U14"/>
    </row>
    <row r="15" spans="1:21" ht="14.15" x14ac:dyDescent="0.35">
      <c r="A15" s="1"/>
      <c r="B15" s="258"/>
      <c r="C15" s="260" t="s">
        <v>113</v>
      </c>
      <c r="D15" s="310"/>
      <c r="E15" s="266">
        <v>17.8</v>
      </c>
      <c r="F15" s="313">
        <v>26</v>
      </c>
      <c r="G15" s="270">
        <v>18</v>
      </c>
      <c r="H15" s="211">
        <v>14.46302019</v>
      </c>
      <c r="I15" s="273">
        <v>-7.2140736292612528E-2</v>
      </c>
      <c r="J15" s="194">
        <v>38.577484188080703</v>
      </c>
      <c r="K15" s="273">
        <v>-0.53435097540828491</v>
      </c>
      <c r="L15" s="188"/>
      <c r="M15"/>
      <c r="N15"/>
      <c r="O15"/>
      <c r="P15"/>
      <c r="Q15"/>
      <c r="R15"/>
      <c r="S15"/>
      <c r="T15"/>
      <c r="U15"/>
    </row>
    <row r="16" spans="1:21" ht="14.15" x14ac:dyDescent="0.35">
      <c r="A16" s="1"/>
      <c r="B16" s="258"/>
      <c r="C16" s="260" t="s">
        <v>116</v>
      </c>
      <c r="D16" s="310"/>
      <c r="E16" s="266">
        <v>16.5</v>
      </c>
      <c r="F16" s="313">
        <v>22</v>
      </c>
      <c r="G16" s="270">
        <v>16</v>
      </c>
      <c r="H16" s="211">
        <v>12.23993376</v>
      </c>
      <c r="I16" s="273">
        <v>-7.9136793355872856E-2</v>
      </c>
      <c r="J16" s="194">
        <v>26.912655748087651</v>
      </c>
      <c r="K16" s="273">
        <v>-0.52281313853867406</v>
      </c>
      <c r="L16" s="188"/>
      <c r="M16"/>
      <c r="N16"/>
      <c r="O16"/>
      <c r="P16"/>
      <c r="Q16"/>
      <c r="R16"/>
      <c r="S16"/>
      <c r="T16"/>
      <c r="U16"/>
    </row>
    <row r="17" spans="1:21" ht="14.15" x14ac:dyDescent="0.35">
      <c r="A17" s="1"/>
      <c r="B17" s="258"/>
      <c r="C17" s="260" t="s">
        <v>117</v>
      </c>
      <c r="D17" s="310"/>
      <c r="E17" s="266">
        <v>18.600000000000001</v>
      </c>
      <c r="F17" s="313">
        <v>26</v>
      </c>
      <c r="G17" s="270">
        <v>23</v>
      </c>
      <c r="H17" s="211">
        <v>17.430978929999998</v>
      </c>
      <c r="I17" s="273">
        <v>2.2575567957822323E-2</v>
      </c>
      <c r="J17" s="194">
        <v>56.001948340616934</v>
      </c>
      <c r="K17" s="273">
        <v>-0.43077609043807874</v>
      </c>
      <c r="L17" s="188"/>
      <c r="M17"/>
      <c r="N17"/>
      <c r="O17"/>
      <c r="P17"/>
      <c r="Q17"/>
      <c r="R17"/>
      <c r="S17"/>
      <c r="T17"/>
      <c r="U17"/>
    </row>
    <row r="18" spans="1:21" ht="14.15" x14ac:dyDescent="0.35">
      <c r="A18" s="1"/>
      <c r="B18" s="258"/>
      <c r="C18" s="260" t="s">
        <v>118</v>
      </c>
      <c r="D18" s="310"/>
      <c r="E18" s="266">
        <v>10.4</v>
      </c>
      <c r="F18" s="313">
        <v>12</v>
      </c>
      <c r="G18" s="270">
        <v>20</v>
      </c>
      <c r="H18" s="211">
        <v>7.2835571300000002</v>
      </c>
      <c r="I18" s="273">
        <v>-5.6554125017701184E-2</v>
      </c>
      <c r="J18" s="194">
        <v>6.0280305854683611</v>
      </c>
      <c r="K18" s="273">
        <v>-0.3983684502140537</v>
      </c>
      <c r="L18" s="188"/>
      <c r="M18"/>
      <c r="N18"/>
      <c r="O18"/>
      <c r="P18"/>
      <c r="Q18"/>
      <c r="R18"/>
      <c r="S18"/>
      <c r="T18"/>
      <c r="U18"/>
    </row>
    <row r="19" spans="1:21" ht="14.15" x14ac:dyDescent="0.35">
      <c r="A19" s="1"/>
      <c r="B19" s="258"/>
      <c r="C19" s="260" t="s">
        <v>119</v>
      </c>
      <c r="D19" s="310"/>
      <c r="E19" s="266">
        <v>23.7</v>
      </c>
      <c r="F19" s="313">
        <v>20</v>
      </c>
      <c r="G19" s="270">
        <v>16</v>
      </c>
      <c r="H19" s="211">
        <v>13.28818747</v>
      </c>
      <c r="I19" s="273">
        <v>1.1742472817480528E-2</v>
      </c>
      <c r="J19" s="194">
        <v>7.2712672267963816</v>
      </c>
      <c r="K19" s="273">
        <v>-0.43265983876575348</v>
      </c>
      <c r="L19" s="188"/>
      <c r="M19"/>
      <c r="N19"/>
      <c r="O19"/>
      <c r="P19"/>
      <c r="Q19"/>
      <c r="R19"/>
      <c r="S19"/>
      <c r="T19"/>
      <c r="U19"/>
    </row>
    <row r="20" spans="1:21" ht="14.15" x14ac:dyDescent="0.35">
      <c r="A20" s="1"/>
      <c r="B20" s="258"/>
      <c r="C20" s="260" t="s">
        <v>114</v>
      </c>
      <c r="D20" s="310"/>
      <c r="E20" s="266">
        <v>2.25</v>
      </c>
      <c r="F20" s="313">
        <v>5</v>
      </c>
      <c r="G20" s="270">
        <v>8</v>
      </c>
      <c r="H20" s="211">
        <v>0.37828103000000002</v>
      </c>
      <c r="I20" s="273">
        <v>-8.1673326281001227E-2</v>
      </c>
      <c r="J20" s="194">
        <v>0.90010829818930249</v>
      </c>
      <c r="K20" s="273">
        <v>-0.32031942304846878</v>
      </c>
      <c r="L20" s="188"/>
      <c r="M20"/>
      <c r="N20"/>
      <c r="O20"/>
      <c r="P20"/>
      <c r="Q20"/>
      <c r="R20"/>
      <c r="S20"/>
      <c r="T20"/>
      <c r="U20"/>
    </row>
    <row r="21" spans="1:21" ht="14.15" x14ac:dyDescent="0.35">
      <c r="A21" s="1"/>
      <c r="B21" s="258"/>
      <c r="C21" s="260" t="s">
        <v>67</v>
      </c>
      <c r="D21" s="310"/>
      <c r="E21" s="266">
        <v>0.7</v>
      </c>
      <c r="F21" s="313">
        <v>2</v>
      </c>
      <c r="G21" s="270">
        <v>6</v>
      </c>
      <c r="H21" s="373" t="s">
        <v>30</v>
      </c>
      <c r="I21" s="275" t="s">
        <v>107</v>
      </c>
      <c r="J21" s="194">
        <v>0.22420245726832266</v>
      </c>
      <c r="K21" s="273">
        <v>-0.65370101257147228</v>
      </c>
      <c r="L21" s="188"/>
      <c r="M21"/>
      <c r="N21"/>
      <c r="O21"/>
      <c r="P21"/>
      <c r="Q21"/>
      <c r="R21"/>
      <c r="S21"/>
      <c r="T21"/>
      <c r="U21"/>
    </row>
    <row r="22" spans="1:21" ht="14.15" x14ac:dyDescent="0.35">
      <c r="A22" s="1"/>
      <c r="B22" s="261"/>
      <c r="C22" s="259" t="s">
        <v>12</v>
      </c>
      <c r="D22" s="368">
        <v>8</v>
      </c>
      <c r="E22" s="369">
        <v>122.95000000000002</v>
      </c>
      <c r="F22" s="368">
        <v>161</v>
      </c>
      <c r="G22" s="372">
        <v>146</v>
      </c>
      <c r="H22" s="374">
        <v>92.895638509999998</v>
      </c>
      <c r="I22" s="375">
        <v>-2.3184493913669762E-2</v>
      </c>
      <c r="J22" s="376">
        <v>217.93013400000154</v>
      </c>
      <c r="K22" s="375">
        <v>-0.47097385748999859</v>
      </c>
      <c r="L22" s="377">
        <v>141.39368200000001</v>
      </c>
      <c r="M22"/>
      <c r="N22"/>
      <c r="O22"/>
      <c r="P22"/>
      <c r="Q22"/>
      <c r="R22"/>
      <c r="S22"/>
      <c r="T22"/>
      <c r="U22"/>
    </row>
    <row r="23" spans="1:21" ht="14.15" x14ac:dyDescent="0.35">
      <c r="A23" s="1"/>
      <c r="B23" s="258"/>
      <c r="C23" s="260"/>
      <c r="D23" s="311"/>
      <c r="E23" s="266"/>
      <c r="F23" s="313"/>
      <c r="G23" s="269"/>
      <c r="H23" s="212"/>
      <c r="I23" s="274"/>
      <c r="J23" s="126"/>
      <c r="K23" s="274"/>
      <c r="L23" s="187"/>
      <c r="N23"/>
      <c r="O23"/>
      <c r="P23"/>
      <c r="Q23"/>
      <c r="R23"/>
      <c r="S23"/>
      <c r="T23"/>
      <c r="U23"/>
    </row>
    <row r="24" spans="1:21" ht="14.15" x14ac:dyDescent="0.35">
      <c r="A24" s="1"/>
      <c r="B24" s="261"/>
      <c r="C24" s="259" t="s">
        <v>13</v>
      </c>
      <c r="D24" s="311"/>
      <c r="E24" s="266"/>
      <c r="F24" s="313"/>
      <c r="G24" s="271"/>
      <c r="H24" s="114"/>
      <c r="I24" s="274"/>
      <c r="J24" s="389"/>
      <c r="K24" s="390"/>
      <c r="L24" s="397"/>
      <c r="N24"/>
      <c r="O24"/>
      <c r="P24"/>
      <c r="Q24"/>
      <c r="R24"/>
      <c r="S24"/>
      <c r="T24"/>
      <c r="U24"/>
    </row>
    <row r="25" spans="1:21" ht="15" customHeight="1" x14ac:dyDescent="0.35">
      <c r="A25" s="1"/>
      <c r="B25" s="258"/>
      <c r="C25" s="260" t="s">
        <v>14</v>
      </c>
      <c r="D25" s="311">
        <v>3</v>
      </c>
      <c r="E25" s="266">
        <v>12</v>
      </c>
      <c r="F25" s="313">
        <v>18</v>
      </c>
      <c r="G25" s="271">
        <v>32</v>
      </c>
      <c r="H25" s="401">
        <v>6.33220896</v>
      </c>
      <c r="I25" s="390">
        <v>-0.14262672975035928</v>
      </c>
      <c r="J25" s="389">
        <v>14.264031999999998</v>
      </c>
      <c r="K25" s="390">
        <v>-0.50031330187598233</v>
      </c>
      <c r="L25" s="397">
        <v>7.8189864</v>
      </c>
      <c r="N25"/>
      <c r="O25"/>
      <c r="P25"/>
      <c r="Q25"/>
      <c r="R25"/>
      <c r="S25"/>
      <c r="T25"/>
      <c r="U25"/>
    </row>
    <row r="26" spans="1:21" ht="15" customHeight="1" x14ac:dyDescent="0.35">
      <c r="A26" s="1"/>
      <c r="B26" s="258"/>
      <c r="C26" s="260" t="s">
        <v>15</v>
      </c>
      <c r="D26" s="311">
        <v>1</v>
      </c>
      <c r="E26" s="266">
        <v>12</v>
      </c>
      <c r="F26" s="313">
        <v>11</v>
      </c>
      <c r="G26" s="271">
        <v>15</v>
      </c>
      <c r="H26" s="401">
        <v>4.5489434499999994</v>
      </c>
      <c r="I26" s="390">
        <v>-7.7444324005727302E-2</v>
      </c>
      <c r="J26" s="389">
        <v>8.1749080000000003</v>
      </c>
      <c r="K26" s="390">
        <v>-0.48492781000874341</v>
      </c>
      <c r="L26" s="397">
        <v>4.5744656600000004</v>
      </c>
      <c r="N26"/>
      <c r="O26"/>
      <c r="P26"/>
      <c r="Q26"/>
      <c r="R26"/>
      <c r="S26"/>
      <c r="T26"/>
      <c r="U26"/>
    </row>
    <row r="27" spans="1:21" ht="15.75" customHeight="1" x14ac:dyDescent="0.35">
      <c r="A27" s="1"/>
      <c r="B27" s="261"/>
      <c r="C27" s="259" t="s">
        <v>12</v>
      </c>
      <c r="D27" s="368">
        <v>4</v>
      </c>
      <c r="E27" s="369">
        <v>24</v>
      </c>
      <c r="F27" s="368">
        <v>29</v>
      </c>
      <c r="G27" s="404">
        <v>47</v>
      </c>
      <c r="H27" s="402">
        <v>10.881152409999999</v>
      </c>
      <c r="I27" s="392">
        <v>-0.11653129015677874</v>
      </c>
      <c r="J27" s="391">
        <v>22.438939999999999</v>
      </c>
      <c r="K27" s="392">
        <v>-0.49481569515180718</v>
      </c>
      <c r="L27" s="398">
        <v>12.393452060000001</v>
      </c>
      <c r="N27"/>
      <c r="O27"/>
      <c r="P27"/>
      <c r="Q27"/>
      <c r="R27"/>
      <c r="S27"/>
      <c r="T27"/>
      <c r="U27"/>
    </row>
    <row r="28" spans="1:21" ht="14.15" x14ac:dyDescent="0.35">
      <c r="A28" s="1"/>
      <c r="B28" s="261"/>
      <c r="C28" s="259"/>
      <c r="D28" s="311"/>
      <c r="E28" s="266"/>
      <c r="F28" s="315"/>
      <c r="G28" s="269"/>
      <c r="H28" s="114"/>
      <c r="I28" s="274"/>
      <c r="J28" s="126"/>
      <c r="K28" s="274"/>
      <c r="L28" s="187"/>
      <c r="N28"/>
      <c r="O28"/>
      <c r="P28"/>
      <c r="Q28"/>
      <c r="R28"/>
      <c r="S28"/>
      <c r="T28"/>
      <c r="U28"/>
    </row>
    <row r="29" spans="1:21" ht="14.15" x14ac:dyDescent="0.35">
      <c r="A29" s="1"/>
      <c r="B29" s="261"/>
      <c r="C29" s="259" t="s">
        <v>70</v>
      </c>
      <c r="D29" s="310"/>
      <c r="E29" s="265"/>
      <c r="F29" s="313"/>
      <c r="G29" s="271"/>
      <c r="H29" s="211"/>
      <c r="I29" s="273"/>
      <c r="J29" s="126"/>
      <c r="K29" s="274"/>
      <c r="L29" s="187"/>
      <c r="N29"/>
      <c r="O29"/>
      <c r="P29"/>
      <c r="Q29"/>
      <c r="R29"/>
      <c r="S29"/>
      <c r="T29"/>
      <c r="U29"/>
    </row>
    <row r="30" spans="1:21" ht="14.15" x14ac:dyDescent="0.35">
      <c r="A30" s="1"/>
      <c r="B30" s="261"/>
      <c r="C30" s="260" t="s">
        <v>76</v>
      </c>
      <c r="D30" s="311"/>
      <c r="E30" s="266">
        <v>29</v>
      </c>
      <c r="F30" s="313">
        <v>12</v>
      </c>
      <c r="G30" s="270">
        <v>10</v>
      </c>
      <c r="H30" s="406"/>
      <c r="I30" s="273"/>
      <c r="J30" s="194">
        <v>4.266</v>
      </c>
      <c r="K30" s="273">
        <v>-0.5002644521798415</v>
      </c>
      <c r="L30" s="187"/>
      <c r="N30"/>
      <c r="O30"/>
      <c r="P30"/>
      <c r="Q30"/>
      <c r="R30"/>
      <c r="S30"/>
      <c r="T30"/>
      <c r="U30"/>
    </row>
    <row r="31" spans="1:21" ht="14.15" x14ac:dyDescent="0.35">
      <c r="A31" s="1"/>
      <c r="B31" s="261"/>
      <c r="C31" s="260" t="s">
        <v>77</v>
      </c>
      <c r="D31" s="311"/>
      <c r="E31" s="266">
        <v>46.1</v>
      </c>
      <c r="F31" s="313">
        <v>13</v>
      </c>
      <c r="G31" s="270">
        <v>10</v>
      </c>
      <c r="H31" s="406"/>
      <c r="I31" s="273"/>
      <c r="J31" s="194">
        <v>7.43</v>
      </c>
      <c r="K31" s="273">
        <v>-0.26737839097560051</v>
      </c>
      <c r="L31" s="187"/>
      <c r="N31"/>
      <c r="O31"/>
      <c r="P31"/>
      <c r="Q31"/>
      <c r="R31"/>
      <c r="S31"/>
      <c r="T31"/>
      <c r="U31"/>
    </row>
    <row r="32" spans="1:21" ht="14.15" x14ac:dyDescent="0.35">
      <c r="A32" s="1"/>
      <c r="B32" s="261"/>
      <c r="C32" s="260" t="s">
        <v>78</v>
      </c>
      <c r="D32" s="311"/>
      <c r="E32" s="266">
        <v>20.100000000000001</v>
      </c>
      <c r="F32" s="313">
        <v>9</v>
      </c>
      <c r="G32" s="270">
        <v>3</v>
      </c>
      <c r="H32" s="406"/>
      <c r="I32" s="273"/>
      <c r="J32" s="194">
        <v>1.24</v>
      </c>
      <c r="K32" s="273">
        <v>-0.35543866816995001</v>
      </c>
      <c r="L32" s="187"/>
      <c r="N32"/>
      <c r="O32"/>
      <c r="P32"/>
      <c r="Q32"/>
      <c r="R32"/>
      <c r="S32"/>
      <c r="T32"/>
      <c r="U32"/>
    </row>
    <row r="33" spans="1:21" ht="14.15" x14ac:dyDescent="0.35">
      <c r="A33" s="1"/>
      <c r="B33" s="261"/>
      <c r="C33" s="260" t="s">
        <v>79</v>
      </c>
      <c r="D33" s="311"/>
      <c r="E33" s="266">
        <v>26.5</v>
      </c>
      <c r="F33" s="313">
        <v>13</v>
      </c>
      <c r="G33" s="270">
        <v>8</v>
      </c>
      <c r="H33" s="406"/>
      <c r="I33" s="273"/>
      <c r="J33" s="194">
        <v>6.516</v>
      </c>
      <c r="K33" s="273">
        <v>-0.33415320913935009</v>
      </c>
      <c r="L33" s="187"/>
      <c r="N33"/>
      <c r="O33"/>
      <c r="P33"/>
      <c r="Q33"/>
      <c r="R33"/>
      <c r="S33"/>
      <c r="T33"/>
      <c r="U33"/>
    </row>
    <row r="34" spans="1:21" ht="14.15" x14ac:dyDescent="0.35">
      <c r="A34" s="1"/>
      <c r="B34" s="261"/>
      <c r="C34" s="260" t="s">
        <v>80</v>
      </c>
      <c r="D34" s="311"/>
      <c r="E34" s="266">
        <v>7.8</v>
      </c>
      <c r="F34" s="313">
        <v>5</v>
      </c>
      <c r="G34" s="270">
        <v>4</v>
      </c>
      <c r="H34" s="406"/>
      <c r="I34" s="273"/>
      <c r="J34" s="194">
        <v>0.159</v>
      </c>
      <c r="K34" s="273">
        <v>-0.70910288427234547</v>
      </c>
      <c r="L34" s="187"/>
      <c r="N34"/>
      <c r="O34"/>
      <c r="P34"/>
      <c r="Q34"/>
      <c r="R34"/>
      <c r="S34"/>
      <c r="T34"/>
      <c r="U34"/>
    </row>
    <row r="35" spans="1:21" ht="14.15" x14ac:dyDescent="0.35">
      <c r="A35" s="1"/>
      <c r="B35" s="261"/>
      <c r="C35" s="259" t="s">
        <v>12</v>
      </c>
      <c r="D35" s="368">
        <v>5</v>
      </c>
      <c r="E35" s="369">
        <v>129.5</v>
      </c>
      <c r="F35" s="368">
        <v>52</v>
      </c>
      <c r="G35" s="372">
        <v>35</v>
      </c>
      <c r="H35" s="407" t="s">
        <v>30</v>
      </c>
      <c r="I35" s="408" t="s">
        <v>30</v>
      </c>
      <c r="J35" s="376">
        <v>19.610999999999997</v>
      </c>
      <c r="K35" s="375">
        <v>-0.36604935867088573</v>
      </c>
      <c r="L35" s="409" t="s">
        <v>45</v>
      </c>
      <c r="N35"/>
      <c r="O35"/>
      <c r="P35"/>
      <c r="Q35"/>
      <c r="R35"/>
      <c r="S35"/>
      <c r="T35"/>
      <c r="U35"/>
    </row>
    <row r="36" spans="1:21" ht="14.15" x14ac:dyDescent="0.35">
      <c r="A36" s="1"/>
      <c r="B36" s="261"/>
      <c r="C36" s="259"/>
      <c r="D36" s="312"/>
      <c r="E36" s="267"/>
      <c r="F36" s="316"/>
      <c r="G36" s="272"/>
      <c r="H36" s="115"/>
      <c r="I36" s="274"/>
      <c r="J36" s="376"/>
      <c r="K36" s="273"/>
      <c r="L36" s="189"/>
      <c r="N36"/>
      <c r="O36"/>
      <c r="P36"/>
      <c r="Q36"/>
      <c r="R36"/>
      <c r="S36"/>
      <c r="T36"/>
      <c r="U36"/>
    </row>
    <row r="37" spans="1:21" ht="14.15" x14ac:dyDescent="0.35">
      <c r="A37" s="1"/>
      <c r="B37" s="261"/>
      <c r="C37" s="263" t="s">
        <v>105</v>
      </c>
      <c r="D37" s="310"/>
      <c r="E37" s="265"/>
      <c r="F37" s="315"/>
      <c r="G37" s="271"/>
      <c r="H37" s="211"/>
      <c r="I37" s="273"/>
      <c r="J37" s="194"/>
      <c r="K37" s="273"/>
      <c r="L37" s="420"/>
      <c r="N37"/>
      <c r="O37"/>
      <c r="P37"/>
      <c r="Q37"/>
      <c r="R37"/>
      <c r="S37"/>
      <c r="T37"/>
      <c r="U37"/>
    </row>
    <row r="38" spans="1:21" ht="14.15" x14ac:dyDescent="0.35">
      <c r="A38" s="1"/>
      <c r="B38" s="261"/>
      <c r="C38" s="260" t="s">
        <v>32</v>
      </c>
      <c r="D38" s="415">
        <v>3</v>
      </c>
      <c r="E38" s="266">
        <v>15.1</v>
      </c>
      <c r="F38" s="313">
        <v>29</v>
      </c>
      <c r="G38" s="271">
        <v>15</v>
      </c>
      <c r="H38" s="211">
        <v>1.3891199999999999</v>
      </c>
      <c r="I38" s="273">
        <v>-8.2810622367187448E-2</v>
      </c>
      <c r="J38" s="194">
        <v>11.077194</v>
      </c>
      <c r="K38" s="273">
        <v>-0.45234203357756431</v>
      </c>
      <c r="L38" s="420">
        <v>5.1532936200000004</v>
      </c>
      <c r="N38"/>
      <c r="O38"/>
      <c r="P38"/>
      <c r="Q38"/>
      <c r="R38"/>
      <c r="S38"/>
      <c r="T38"/>
      <c r="U38"/>
    </row>
    <row r="39" spans="1:21" ht="14.15" x14ac:dyDescent="0.35">
      <c r="A39" s="1"/>
      <c r="B39" s="261"/>
      <c r="C39" s="260" t="s">
        <v>33</v>
      </c>
      <c r="D39" s="415">
        <v>3</v>
      </c>
      <c r="E39" s="266">
        <v>14</v>
      </c>
      <c r="F39" s="313">
        <v>27</v>
      </c>
      <c r="G39" s="271">
        <v>7.5</v>
      </c>
      <c r="H39" s="211">
        <v>0.97597943219000005</v>
      </c>
      <c r="I39" s="273">
        <v>-7.5977595742830847E-2</v>
      </c>
      <c r="J39" s="194">
        <v>4.9301209999999998</v>
      </c>
      <c r="K39" s="273">
        <v>-0.48352046439694324</v>
      </c>
      <c r="L39" s="420">
        <v>2.0035475700000003</v>
      </c>
      <c r="N39"/>
      <c r="O39"/>
      <c r="P39"/>
      <c r="Q39"/>
      <c r="R39"/>
      <c r="S39"/>
      <c r="T39"/>
      <c r="U39"/>
    </row>
    <row r="40" spans="1:21" ht="14.15" x14ac:dyDescent="0.3">
      <c r="A40" s="1"/>
      <c r="B40" s="261"/>
      <c r="C40" s="259" t="s">
        <v>12</v>
      </c>
      <c r="D40" s="368">
        <v>6</v>
      </c>
      <c r="E40" s="416">
        <v>29.1</v>
      </c>
      <c r="F40" s="368">
        <v>56</v>
      </c>
      <c r="G40" s="417">
        <v>22.5</v>
      </c>
      <c r="H40" s="418">
        <v>2.3650994321900001</v>
      </c>
      <c r="I40" s="375">
        <v>-8.000319718489074E-2</v>
      </c>
      <c r="J40" s="419">
        <v>16.007314999999998</v>
      </c>
      <c r="K40" s="375">
        <v>-0.46233855989174305</v>
      </c>
      <c r="L40" s="421">
        <v>7.1568411900000006</v>
      </c>
      <c r="N40"/>
      <c r="O40"/>
      <c r="P40"/>
      <c r="Q40"/>
      <c r="R40"/>
      <c r="S40"/>
      <c r="T40"/>
      <c r="U40"/>
    </row>
    <row r="41" spans="1:21" ht="14.15" x14ac:dyDescent="0.35">
      <c r="A41" s="1"/>
      <c r="B41" s="261"/>
      <c r="C41" s="259"/>
      <c r="D41" s="310"/>
      <c r="E41" s="265"/>
      <c r="F41" s="315"/>
      <c r="G41" s="269"/>
      <c r="H41" s="114"/>
      <c r="I41" s="274"/>
      <c r="J41" s="126"/>
      <c r="K41" s="274"/>
      <c r="L41" s="187"/>
      <c r="N41"/>
      <c r="O41"/>
      <c r="P41"/>
      <c r="Q41"/>
      <c r="R41"/>
      <c r="S41"/>
      <c r="T41"/>
      <c r="U41"/>
    </row>
    <row r="42" spans="1:21" ht="15" customHeight="1" thickBot="1" x14ac:dyDescent="0.35">
      <c r="A42" s="1"/>
      <c r="B42" s="276" t="s">
        <v>2</v>
      </c>
      <c r="C42" s="277"/>
      <c r="D42" s="278">
        <v>23</v>
      </c>
      <c r="E42" s="279">
        <v>305.55000000000007</v>
      </c>
      <c r="F42" s="278">
        <v>298</v>
      </c>
      <c r="G42" s="278">
        <v>250.5</v>
      </c>
      <c r="H42" s="279">
        <v>106.14189035218999</v>
      </c>
      <c r="I42" s="280">
        <v>-3.4965488715671594E-2</v>
      </c>
      <c r="J42" s="279">
        <v>275.98738900000154</v>
      </c>
      <c r="K42" s="280">
        <v>-0.46624742495887295</v>
      </c>
      <c r="L42" s="281">
        <v>160.94397525000002</v>
      </c>
      <c r="N42"/>
      <c r="O42"/>
      <c r="P42"/>
      <c r="Q42"/>
      <c r="R42"/>
      <c r="S42"/>
      <c r="T42"/>
      <c r="U42"/>
    </row>
    <row r="43" spans="1:21" s="48" customFormat="1" ht="6.75" customHeight="1" x14ac:dyDescent="0.3">
      <c r="B43" s="67"/>
      <c r="C43" s="67"/>
      <c r="D43" s="68"/>
      <c r="E43" s="69"/>
      <c r="F43" s="68"/>
      <c r="G43" s="68"/>
      <c r="H43" s="69"/>
      <c r="J43" s="69"/>
      <c r="L43" s="70"/>
      <c r="M43" s="49"/>
      <c r="N43"/>
      <c r="O43"/>
      <c r="P43"/>
      <c r="Q43"/>
      <c r="R43"/>
      <c r="S43"/>
    </row>
    <row r="44" spans="1:21" ht="10.5" customHeight="1" x14ac:dyDescent="0.3">
      <c r="A44" s="71"/>
      <c r="B44" s="72"/>
      <c r="C44" s="71"/>
      <c r="D44" s="71"/>
      <c r="E44" s="71"/>
      <c r="F44" s="73"/>
      <c r="G44" s="73"/>
      <c r="H44" s="71"/>
      <c r="J44" s="71"/>
      <c r="L44" s="120" t="s">
        <v>88</v>
      </c>
      <c r="N44"/>
      <c r="O44"/>
      <c r="P44"/>
      <c r="Q44"/>
      <c r="R44"/>
      <c r="S44"/>
      <c r="T44"/>
      <c r="U44"/>
    </row>
    <row r="45" spans="1:21" ht="9.75" customHeight="1" x14ac:dyDescent="0.3">
      <c r="A45" s="71"/>
      <c r="B45" s="48"/>
      <c r="C45" s="71"/>
      <c r="D45" s="71"/>
      <c r="E45" s="71"/>
      <c r="F45" s="73"/>
      <c r="G45" s="73"/>
      <c r="H45" s="71"/>
      <c r="J45" s="71"/>
      <c r="L45" s="48"/>
      <c r="N45"/>
      <c r="O45"/>
      <c r="P45"/>
      <c r="Q45"/>
      <c r="R45"/>
      <c r="S45"/>
      <c r="T45"/>
      <c r="U45"/>
    </row>
    <row r="46" spans="1:21" ht="15.75" customHeight="1" x14ac:dyDescent="0.3">
      <c r="A46" s="71"/>
      <c r="B46" s="155" t="s">
        <v>16</v>
      </c>
      <c r="C46" s="136"/>
      <c r="D46" s="71"/>
      <c r="E46" s="71"/>
      <c r="F46" s="73"/>
      <c r="G46" s="73"/>
      <c r="H46" s="71"/>
      <c r="J46" s="71"/>
      <c r="L46" s="74"/>
      <c r="N46"/>
      <c r="O46"/>
      <c r="P46"/>
      <c r="Q46"/>
      <c r="R46"/>
      <c r="S46"/>
      <c r="T46"/>
      <c r="U46"/>
    </row>
    <row r="47" spans="1:21" ht="6.75" customHeight="1" thickBot="1" x14ac:dyDescent="0.35">
      <c r="A47" s="71"/>
      <c r="B47" s="75"/>
      <c r="C47" s="75"/>
      <c r="D47" s="76"/>
      <c r="E47" s="77"/>
      <c r="F47" s="78"/>
      <c r="G47" s="73"/>
      <c r="H47" s="77"/>
      <c r="J47" s="71"/>
      <c r="L47" s="79"/>
      <c r="N47"/>
      <c r="O47"/>
      <c r="P47"/>
      <c r="Q47"/>
      <c r="R47"/>
      <c r="S47"/>
      <c r="T47"/>
      <c r="U47"/>
    </row>
    <row r="48" spans="1:21" ht="4.5" hidden="1" customHeight="1" thickBot="1" x14ac:dyDescent="0.35">
      <c r="A48" s="71"/>
      <c r="B48" s="75"/>
      <c r="C48" s="71"/>
      <c r="D48" s="76"/>
      <c r="E48" s="77"/>
      <c r="F48" s="78"/>
      <c r="G48" s="73"/>
      <c r="H48" s="77"/>
      <c r="J48" s="71"/>
      <c r="L48" s="79"/>
      <c r="N48"/>
      <c r="O48"/>
      <c r="P48"/>
      <c r="Q48"/>
      <c r="R48"/>
      <c r="S48"/>
      <c r="T48"/>
      <c r="U48"/>
    </row>
    <row r="49" spans="1:21" ht="12.75" customHeight="1" x14ac:dyDescent="0.3">
      <c r="A49" s="1"/>
      <c r="B49" s="282"/>
      <c r="C49" s="454"/>
      <c r="D49" s="458" t="s">
        <v>0</v>
      </c>
      <c r="E49" s="458" t="s">
        <v>1</v>
      </c>
      <c r="F49" s="456" t="s">
        <v>8</v>
      </c>
      <c r="G49" s="463" t="s">
        <v>9</v>
      </c>
      <c r="H49" s="460" t="s">
        <v>72</v>
      </c>
      <c r="I49" s="461" t="s">
        <v>143</v>
      </c>
      <c r="J49" s="458" t="s">
        <v>31</v>
      </c>
      <c r="K49" s="461" t="s">
        <v>143</v>
      </c>
      <c r="L49" s="255" t="s">
        <v>43</v>
      </c>
      <c r="N49"/>
      <c r="O49"/>
      <c r="P49"/>
      <c r="Q49"/>
      <c r="R49"/>
      <c r="S49"/>
      <c r="T49"/>
      <c r="U49"/>
    </row>
    <row r="50" spans="1:21" ht="17.25" customHeight="1" x14ac:dyDescent="0.3">
      <c r="A50" s="1"/>
      <c r="B50" s="258"/>
      <c r="C50" s="455"/>
      <c r="D50" s="459"/>
      <c r="E50" s="459"/>
      <c r="F50" s="457"/>
      <c r="G50" s="464"/>
      <c r="H50" s="459"/>
      <c r="I50" s="462"/>
      <c r="J50" s="465"/>
      <c r="K50" s="462"/>
      <c r="L50" s="257" t="s">
        <v>51</v>
      </c>
      <c r="N50"/>
      <c r="O50"/>
      <c r="P50"/>
      <c r="Q50"/>
      <c r="R50"/>
      <c r="S50"/>
      <c r="T50"/>
      <c r="U50"/>
    </row>
    <row r="51" spans="1:21" ht="14.15" x14ac:dyDescent="0.35">
      <c r="A51" s="1"/>
      <c r="B51" s="258"/>
      <c r="C51" s="263" t="s">
        <v>95</v>
      </c>
      <c r="D51" s="116"/>
      <c r="E51" s="264"/>
      <c r="F51" s="117"/>
      <c r="G51" s="268"/>
      <c r="H51" s="118"/>
      <c r="I51" s="273"/>
      <c r="J51" s="185"/>
      <c r="K51" s="273"/>
      <c r="L51" s="186"/>
      <c r="N51"/>
      <c r="O51"/>
      <c r="P51"/>
      <c r="Q51"/>
      <c r="R51"/>
      <c r="S51"/>
      <c r="T51"/>
      <c r="U51"/>
    </row>
    <row r="52" spans="1:21" ht="14.15" x14ac:dyDescent="0.35">
      <c r="A52" s="1"/>
      <c r="B52" s="258"/>
      <c r="C52" s="263"/>
      <c r="D52" s="405"/>
      <c r="E52" s="287"/>
      <c r="F52" s="117"/>
      <c r="G52" s="288"/>
      <c r="H52" s="118"/>
      <c r="I52" s="274"/>
      <c r="J52" s="185"/>
      <c r="K52" s="274"/>
      <c r="L52" s="186"/>
      <c r="N52"/>
      <c r="O52"/>
      <c r="P52"/>
      <c r="Q52"/>
      <c r="R52"/>
      <c r="S52"/>
      <c r="T52"/>
      <c r="U52"/>
    </row>
    <row r="53" spans="1:21" ht="14.15" x14ac:dyDescent="0.35">
      <c r="A53" s="1"/>
      <c r="B53" s="261"/>
      <c r="C53" s="263" t="s">
        <v>13</v>
      </c>
      <c r="D53" s="201"/>
      <c r="E53" s="266"/>
      <c r="F53" s="90"/>
      <c r="G53" s="271"/>
      <c r="H53" s="114"/>
      <c r="I53" s="274"/>
      <c r="J53" s="126"/>
      <c r="K53" s="274"/>
      <c r="L53" s="187"/>
      <c r="N53"/>
      <c r="O53"/>
      <c r="P53"/>
      <c r="Q53"/>
      <c r="R53"/>
      <c r="S53"/>
      <c r="T53"/>
      <c r="U53"/>
    </row>
    <row r="54" spans="1:21" ht="14.15" x14ac:dyDescent="0.35">
      <c r="A54" s="1"/>
      <c r="B54" s="258"/>
      <c r="C54" s="260" t="s">
        <v>14</v>
      </c>
      <c r="D54" s="201">
        <v>5</v>
      </c>
      <c r="E54" s="266">
        <v>39</v>
      </c>
      <c r="F54" s="201">
        <v>21</v>
      </c>
      <c r="G54" s="271">
        <v>22</v>
      </c>
      <c r="H54" s="401">
        <v>9.3145613300000001</v>
      </c>
      <c r="I54" s="390">
        <v>-0.10582803386456198</v>
      </c>
      <c r="J54" s="389">
        <v>20.201042999999999</v>
      </c>
      <c r="K54" s="390">
        <v>-0.46522090160371443</v>
      </c>
      <c r="L54" s="399">
        <v>18.302665880000003</v>
      </c>
      <c r="N54"/>
      <c r="O54"/>
      <c r="P54"/>
      <c r="Q54"/>
      <c r="R54"/>
      <c r="S54"/>
      <c r="T54"/>
      <c r="U54"/>
    </row>
    <row r="55" spans="1:21" ht="14.15" x14ac:dyDescent="0.35">
      <c r="A55" s="1"/>
      <c r="B55" s="258"/>
      <c r="C55" s="260" t="s">
        <v>15</v>
      </c>
      <c r="D55" s="201">
        <v>8</v>
      </c>
      <c r="E55" s="266">
        <v>87</v>
      </c>
      <c r="F55" s="201">
        <v>30</v>
      </c>
      <c r="G55" s="271">
        <v>8</v>
      </c>
      <c r="H55" s="401">
        <v>9.8818239499999994</v>
      </c>
      <c r="I55" s="390">
        <v>-5.5046630588439942E-2</v>
      </c>
      <c r="J55" s="389">
        <v>4.8733979999999999</v>
      </c>
      <c r="K55" s="390">
        <v>-0.45002975329647676</v>
      </c>
      <c r="L55" s="399">
        <v>6.2648008399999995</v>
      </c>
      <c r="N55"/>
      <c r="O55"/>
      <c r="P55"/>
      <c r="Q55"/>
      <c r="R55"/>
      <c r="S55"/>
      <c r="T55"/>
      <c r="U55"/>
    </row>
    <row r="56" spans="1:21" ht="14.15" x14ac:dyDescent="0.35">
      <c r="A56" s="1"/>
      <c r="B56" s="258"/>
      <c r="C56" s="260" t="s">
        <v>42</v>
      </c>
      <c r="D56" s="201"/>
      <c r="E56" s="266">
        <v>0.89200000000000002</v>
      </c>
      <c r="F56" s="201">
        <v>3</v>
      </c>
      <c r="G56" s="271">
        <v>2</v>
      </c>
      <c r="H56" s="401">
        <v>1.82E-3</v>
      </c>
      <c r="I56" s="390">
        <v>4.3399999999999998E-4</v>
      </c>
      <c r="J56" s="389">
        <v>2.513E-3</v>
      </c>
      <c r="K56" s="390">
        <v>-0.51089918256130795</v>
      </c>
      <c r="L56" s="399">
        <v>2.1840700000000002E-3</v>
      </c>
      <c r="N56"/>
      <c r="O56"/>
      <c r="P56"/>
      <c r="Q56"/>
      <c r="R56"/>
      <c r="S56"/>
      <c r="T56"/>
      <c r="U56"/>
    </row>
    <row r="57" spans="1:21" ht="14.15" x14ac:dyDescent="0.35">
      <c r="A57" s="1"/>
      <c r="B57" s="258"/>
      <c r="C57" s="263" t="s">
        <v>12</v>
      </c>
      <c r="D57" s="403">
        <v>13</v>
      </c>
      <c r="E57" s="369">
        <v>126</v>
      </c>
      <c r="F57" s="403">
        <v>51</v>
      </c>
      <c r="G57" s="404">
        <v>30</v>
      </c>
      <c r="H57" s="402">
        <v>19.19820528</v>
      </c>
      <c r="I57" s="392">
        <v>-8.0382025972533314E-2</v>
      </c>
      <c r="J57" s="391">
        <v>25.076954000000001</v>
      </c>
      <c r="K57" s="392">
        <v>-0.46233980019723886</v>
      </c>
      <c r="L57" s="400">
        <v>24.569650790000001</v>
      </c>
      <c r="N57"/>
      <c r="O57"/>
      <c r="P57"/>
      <c r="Q57"/>
      <c r="R57"/>
      <c r="S57"/>
      <c r="T57"/>
      <c r="U57"/>
    </row>
    <row r="58" spans="1:21" ht="14.15" x14ac:dyDescent="0.35">
      <c r="A58" s="1"/>
      <c r="B58" s="258"/>
      <c r="C58" s="260"/>
      <c r="D58" s="201"/>
      <c r="E58" s="265"/>
      <c r="F58" s="201"/>
      <c r="G58" s="271"/>
      <c r="H58" s="114"/>
      <c r="I58" s="274"/>
      <c r="J58" s="126"/>
      <c r="K58" s="274"/>
      <c r="L58" s="188"/>
      <c r="N58"/>
      <c r="O58"/>
      <c r="P58"/>
      <c r="Q58"/>
      <c r="R58"/>
      <c r="S58"/>
      <c r="T58"/>
      <c r="U58"/>
    </row>
    <row r="59" spans="1:21" ht="14.15" x14ac:dyDescent="0.35">
      <c r="A59" s="1"/>
      <c r="B59" s="261"/>
      <c r="C59" s="263" t="s">
        <v>70</v>
      </c>
      <c r="D59" s="90"/>
      <c r="E59" s="266"/>
      <c r="F59" s="201"/>
      <c r="G59" s="271"/>
      <c r="H59" s="211"/>
      <c r="I59" s="273"/>
      <c r="J59" s="194"/>
      <c r="K59" s="273"/>
      <c r="L59" s="188"/>
      <c r="N59"/>
      <c r="O59"/>
      <c r="P59"/>
      <c r="Q59"/>
      <c r="R59"/>
      <c r="S59"/>
      <c r="T59"/>
      <c r="U59"/>
    </row>
    <row r="60" spans="1:21" ht="14.15" x14ac:dyDescent="0.35">
      <c r="A60" s="1"/>
      <c r="B60" s="258"/>
      <c r="C60" s="260" t="s">
        <v>76</v>
      </c>
      <c r="D60" s="90"/>
      <c r="E60" s="266">
        <v>65.599999999999994</v>
      </c>
      <c r="F60" s="201">
        <v>19</v>
      </c>
      <c r="G60" s="271">
        <v>10</v>
      </c>
      <c r="H60" s="211">
        <v>17.835000000000001</v>
      </c>
      <c r="I60" s="273">
        <v>-0.17373175816539263</v>
      </c>
      <c r="J60" s="194">
        <v>10.45</v>
      </c>
      <c r="K60" s="273">
        <v>-0.63308754060790484</v>
      </c>
      <c r="L60" s="188"/>
      <c r="N60"/>
      <c r="O60"/>
      <c r="P60"/>
      <c r="Q60"/>
      <c r="R60"/>
      <c r="S60"/>
      <c r="T60"/>
      <c r="U60"/>
    </row>
    <row r="61" spans="1:21" ht="14.15" x14ac:dyDescent="0.35">
      <c r="A61" s="1"/>
      <c r="B61" s="261"/>
      <c r="C61" s="260" t="s">
        <v>77</v>
      </c>
      <c r="D61" s="90"/>
      <c r="E61" s="266">
        <v>95.6</v>
      </c>
      <c r="F61" s="201">
        <v>21</v>
      </c>
      <c r="G61" s="271">
        <v>10</v>
      </c>
      <c r="H61" s="211">
        <v>39.518000000000001</v>
      </c>
      <c r="I61" s="273">
        <v>-4.0406002622505009E-2</v>
      </c>
      <c r="J61" s="194">
        <v>13.291</v>
      </c>
      <c r="K61" s="273">
        <v>-0.49937407634592418</v>
      </c>
      <c r="L61" s="188"/>
      <c r="N61"/>
      <c r="O61"/>
      <c r="P61"/>
      <c r="Q61"/>
      <c r="R61"/>
      <c r="S61"/>
      <c r="T61"/>
      <c r="U61"/>
    </row>
    <row r="62" spans="1:21" ht="14.15" x14ac:dyDescent="0.35">
      <c r="A62" s="1"/>
      <c r="B62" s="258"/>
      <c r="C62" s="260" t="s">
        <v>78</v>
      </c>
      <c r="D62" s="367"/>
      <c r="E62" s="266">
        <v>81.099999999999994</v>
      </c>
      <c r="F62" s="201">
        <v>16</v>
      </c>
      <c r="G62" s="271">
        <v>3</v>
      </c>
      <c r="H62" s="211">
        <v>8.5879999999999992</v>
      </c>
      <c r="I62" s="273">
        <v>-2.6634931429219223E-2</v>
      </c>
      <c r="J62" s="194">
        <v>2.819</v>
      </c>
      <c r="K62" s="273">
        <v>-0.48769449072579829</v>
      </c>
      <c r="L62" s="189"/>
      <c r="N62"/>
      <c r="O62"/>
      <c r="P62"/>
      <c r="Q62"/>
      <c r="R62"/>
      <c r="S62"/>
      <c r="T62"/>
      <c r="U62"/>
    </row>
    <row r="63" spans="1:21" ht="14.15" x14ac:dyDescent="0.35">
      <c r="A63" s="1"/>
      <c r="B63" s="258"/>
      <c r="C63" s="260" t="s">
        <v>79</v>
      </c>
      <c r="D63" s="90"/>
      <c r="E63" s="266">
        <v>115</v>
      </c>
      <c r="F63" s="201">
        <v>27</v>
      </c>
      <c r="G63" s="271">
        <v>8</v>
      </c>
      <c r="H63" s="211">
        <v>24.922000000000001</v>
      </c>
      <c r="I63" s="273">
        <v>-7.2497208783029413E-2</v>
      </c>
      <c r="J63" s="194">
        <v>14.848000000000001</v>
      </c>
      <c r="K63" s="273">
        <v>-0.39187736892598202</v>
      </c>
      <c r="L63" s="187"/>
      <c r="N63"/>
      <c r="O63"/>
      <c r="P63"/>
      <c r="Q63"/>
      <c r="R63"/>
      <c r="S63"/>
      <c r="T63"/>
      <c r="U63"/>
    </row>
    <row r="64" spans="1:21" ht="14.15" x14ac:dyDescent="0.35">
      <c r="A64" s="1"/>
      <c r="B64" s="258"/>
      <c r="C64" s="260" t="s">
        <v>80</v>
      </c>
      <c r="D64" s="90"/>
      <c r="E64" s="266">
        <v>5.7</v>
      </c>
      <c r="F64" s="201">
        <v>2</v>
      </c>
      <c r="G64" s="271">
        <v>4</v>
      </c>
      <c r="H64" s="211">
        <v>0.53400000000000003</v>
      </c>
      <c r="I64" s="273">
        <v>-0.39318181818181813</v>
      </c>
      <c r="J64" s="194">
        <v>0.46899999999999997</v>
      </c>
      <c r="K64" s="273">
        <v>-0.78094256351381208</v>
      </c>
      <c r="L64" s="189"/>
      <c r="N64"/>
      <c r="O64"/>
      <c r="P64"/>
      <c r="Q64"/>
      <c r="R64"/>
      <c r="S64"/>
      <c r="T64"/>
      <c r="U64"/>
    </row>
    <row r="65" spans="1:21" ht="14.15" x14ac:dyDescent="0.35">
      <c r="A65" s="1"/>
      <c r="B65" s="258"/>
      <c r="C65" s="260" t="s">
        <v>81</v>
      </c>
      <c r="D65" s="90"/>
      <c r="E65" s="266">
        <v>40.6</v>
      </c>
      <c r="F65" s="201">
        <v>8</v>
      </c>
      <c r="G65" s="271">
        <v>1</v>
      </c>
      <c r="H65" s="211">
        <v>1.6120000000000001</v>
      </c>
      <c r="I65" s="273">
        <v>-0.24813432835820895</v>
      </c>
      <c r="J65" s="194">
        <v>0.59699999999999998</v>
      </c>
      <c r="K65" s="273">
        <v>-0.49559895300874801</v>
      </c>
      <c r="L65" s="187"/>
      <c r="N65"/>
      <c r="O65"/>
      <c r="P65"/>
      <c r="Q65"/>
      <c r="R65"/>
      <c r="S65"/>
      <c r="T65"/>
      <c r="U65"/>
    </row>
    <row r="66" spans="1:21" ht="14.15" x14ac:dyDescent="0.35">
      <c r="A66" s="1"/>
      <c r="B66" s="258"/>
      <c r="C66" s="263" t="s">
        <v>12</v>
      </c>
      <c r="D66" s="403">
        <v>6</v>
      </c>
      <c r="E66" s="369">
        <v>403.59999999999997</v>
      </c>
      <c r="F66" s="403">
        <v>93</v>
      </c>
      <c r="G66" s="404">
        <v>36</v>
      </c>
      <c r="H66" s="374">
        <v>93.009</v>
      </c>
      <c r="I66" s="375">
        <v>-8.3510701194277004E-2</v>
      </c>
      <c r="J66" s="376">
        <v>42.474000000000004</v>
      </c>
      <c r="K66" s="375">
        <v>-0.51883334588908603</v>
      </c>
      <c r="L66" s="377">
        <v>83.2</v>
      </c>
      <c r="N66"/>
      <c r="O66"/>
      <c r="P66"/>
      <c r="Q66"/>
      <c r="R66"/>
      <c r="S66"/>
      <c r="T66"/>
      <c r="U66"/>
    </row>
    <row r="67" spans="1:21" ht="14.15" x14ac:dyDescent="0.35">
      <c r="A67" s="1"/>
      <c r="B67" s="258"/>
      <c r="C67" s="260"/>
      <c r="D67" s="90"/>
      <c r="E67" s="265"/>
      <c r="F67" s="90"/>
      <c r="G67" s="269"/>
      <c r="H67" s="114"/>
      <c r="I67" s="273"/>
      <c r="J67" s="126"/>
      <c r="K67" s="274"/>
      <c r="L67" s="187"/>
      <c r="N67"/>
      <c r="O67"/>
      <c r="P67"/>
      <c r="Q67"/>
      <c r="R67"/>
      <c r="S67"/>
      <c r="T67"/>
      <c r="U67"/>
    </row>
    <row r="68" spans="1:21" ht="15" customHeight="1" thickBot="1" x14ac:dyDescent="0.4">
      <c r="A68" s="1"/>
      <c r="B68" s="283" t="s">
        <v>96</v>
      </c>
      <c r="C68" s="284"/>
      <c r="D68" s="285">
        <v>19</v>
      </c>
      <c r="E68" s="286">
        <v>529.59999999999991</v>
      </c>
      <c r="F68" s="285">
        <v>144</v>
      </c>
      <c r="G68" s="285">
        <v>66</v>
      </c>
      <c r="H68" s="286">
        <v>112.20720528</v>
      </c>
      <c r="I68" s="280">
        <v>-8.2976907807128034E-2</v>
      </c>
      <c r="J68" s="286">
        <v>67.550954000000004</v>
      </c>
      <c r="K68" s="280">
        <v>-0.49930303299408535</v>
      </c>
      <c r="L68" s="281">
        <v>107.76965079</v>
      </c>
      <c r="N68"/>
      <c r="O68"/>
      <c r="P68"/>
      <c r="Q68"/>
      <c r="R68"/>
      <c r="S68"/>
      <c r="T68"/>
      <c r="U68"/>
    </row>
    <row r="69" spans="1:21" ht="12" customHeight="1" x14ac:dyDescent="0.3">
      <c r="A69" s="71"/>
      <c r="B69" s="83"/>
      <c r="C69" s="191"/>
      <c r="D69" s="156"/>
      <c r="E69" s="156"/>
      <c r="F69" s="156"/>
      <c r="G69" s="156"/>
      <c r="H69" s="156"/>
      <c r="I69" s="156"/>
      <c r="J69" s="156"/>
      <c r="K69" s="71"/>
      <c r="L69" s="1"/>
      <c r="N69"/>
      <c r="O69"/>
      <c r="P69"/>
      <c r="Q69"/>
      <c r="R69"/>
      <c r="S69"/>
    </row>
    <row r="70" spans="1:21" ht="12" customHeight="1" thickBot="1" x14ac:dyDescent="0.35">
      <c r="A70" s="71"/>
      <c r="B70" s="83"/>
      <c r="C70" s="191"/>
      <c r="D70" s="156"/>
      <c r="E70" s="156"/>
      <c r="F70" s="156"/>
      <c r="G70" s="156"/>
      <c r="H70" s="156"/>
      <c r="I70" s="156"/>
      <c r="J70" s="156"/>
      <c r="K70" s="71"/>
      <c r="L70" s="1"/>
      <c r="N70"/>
      <c r="O70"/>
      <c r="P70"/>
      <c r="Q70"/>
      <c r="R70"/>
      <c r="S70"/>
    </row>
    <row r="71" spans="1:21" ht="48" customHeight="1" x14ac:dyDescent="0.3">
      <c r="A71" s="71"/>
      <c r="B71" s="289"/>
      <c r="C71" s="290" t="s">
        <v>90</v>
      </c>
      <c r="D71" s="291" t="s">
        <v>0</v>
      </c>
      <c r="E71" s="291" t="s">
        <v>1</v>
      </c>
      <c r="F71" s="291" t="s">
        <v>8</v>
      </c>
      <c r="G71" s="291" t="s">
        <v>9</v>
      </c>
      <c r="H71" s="291" t="s">
        <v>72</v>
      </c>
      <c r="I71" s="292" t="s">
        <v>144</v>
      </c>
      <c r="J71" s="293" t="s">
        <v>31</v>
      </c>
      <c r="K71" s="292" t="s">
        <v>144</v>
      </c>
      <c r="L71" s="294" t="s">
        <v>138</v>
      </c>
      <c r="N71"/>
      <c r="O71"/>
      <c r="P71"/>
      <c r="Q71"/>
      <c r="R71"/>
      <c r="S71"/>
    </row>
    <row r="72" spans="1:21" ht="16.5" customHeight="1" x14ac:dyDescent="0.35">
      <c r="A72" s="71"/>
      <c r="B72" s="258"/>
      <c r="C72" s="260" t="s">
        <v>70</v>
      </c>
      <c r="D72" s="195">
        <v>1</v>
      </c>
      <c r="E72" s="266">
        <v>41.5</v>
      </c>
      <c r="F72" s="195">
        <v>6</v>
      </c>
      <c r="G72" s="270">
        <v>1</v>
      </c>
      <c r="H72" s="216" t="s">
        <v>30</v>
      </c>
      <c r="I72" s="275" t="s">
        <v>30</v>
      </c>
      <c r="J72" s="194">
        <v>7.5999999999999998E-2</v>
      </c>
      <c r="K72" s="273">
        <v>-0.4337274888049415</v>
      </c>
      <c r="L72" s="410" t="s">
        <v>101</v>
      </c>
      <c r="M72" s="190"/>
      <c r="N72"/>
      <c r="O72"/>
      <c r="P72"/>
      <c r="Q72"/>
      <c r="R72"/>
      <c r="S72"/>
    </row>
    <row r="73" spans="1:21" ht="11.25" customHeight="1" x14ac:dyDescent="0.35">
      <c r="A73" s="71"/>
      <c r="B73" s="258"/>
      <c r="C73" s="260"/>
      <c r="D73" s="195"/>
      <c r="E73" s="266"/>
      <c r="F73" s="195"/>
      <c r="G73" s="270"/>
      <c r="H73" s="194"/>
      <c r="I73" s="275"/>
      <c r="J73" s="194"/>
      <c r="K73" s="273"/>
      <c r="L73" s="196"/>
      <c r="M73" s="190"/>
      <c r="N73"/>
      <c r="O73"/>
      <c r="P73"/>
      <c r="Q73"/>
      <c r="R73"/>
      <c r="S73"/>
    </row>
    <row r="74" spans="1:21" ht="15" customHeight="1" thickBot="1" x14ac:dyDescent="0.35">
      <c r="A74" s="71"/>
      <c r="B74" s="295" t="s">
        <v>132</v>
      </c>
      <c r="C74" s="296"/>
      <c r="D74" s="297">
        <v>1</v>
      </c>
      <c r="E74" s="298">
        <v>41.5</v>
      </c>
      <c r="F74" s="297">
        <v>6</v>
      </c>
      <c r="G74" s="297">
        <v>1</v>
      </c>
      <c r="H74" s="299" t="s">
        <v>30</v>
      </c>
      <c r="I74" s="300" t="s">
        <v>30</v>
      </c>
      <c r="J74" s="301">
        <v>7.5999999999999998E-2</v>
      </c>
      <c r="K74" s="302">
        <v>-0.4337274888049415</v>
      </c>
      <c r="L74" s="303" t="s">
        <v>102</v>
      </c>
      <c r="M74" s="190"/>
      <c r="N74"/>
      <c r="O74"/>
      <c r="P74"/>
      <c r="Q74"/>
      <c r="R74"/>
      <c r="S74"/>
    </row>
    <row r="75" spans="1:21" ht="7.5" customHeight="1" x14ac:dyDescent="0.35">
      <c r="A75" s="71"/>
      <c r="B75" s="157"/>
      <c r="C75" s="157"/>
      <c r="D75" s="158"/>
      <c r="E75" s="159"/>
      <c r="F75" s="158"/>
      <c r="G75" s="160"/>
      <c r="H75" s="159"/>
      <c r="I75" s="160"/>
      <c r="J75" s="161"/>
      <c r="K75" s="80"/>
      <c r="L75" s="80"/>
      <c r="N75"/>
      <c r="O75"/>
      <c r="P75"/>
      <c r="Q75"/>
      <c r="R75"/>
      <c r="S75"/>
    </row>
    <row r="76" spans="1:21" ht="12" customHeight="1" x14ac:dyDescent="0.3">
      <c r="A76" s="71"/>
      <c r="B76" s="83"/>
      <c r="C76" s="191"/>
      <c r="D76" s="110"/>
      <c r="E76" s="110"/>
      <c r="F76" s="110"/>
      <c r="G76" s="110"/>
      <c r="H76" s="110"/>
      <c r="I76" s="82"/>
      <c r="J76" s="82"/>
      <c r="K76" s="71"/>
      <c r="L76" s="120" t="s">
        <v>88</v>
      </c>
      <c r="N76"/>
      <c r="O76"/>
      <c r="P76"/>
      <c r="Q76"/>
      <c r="R76"/>
      <c r="S76"/>
    </row>
    <row r="77" spans="1:21" ht="17.600000000000001" x14ac:dyDescent="0.3">
      <c r="A77" s="71"/>
      <c r="B77" s="84" t="s">
        <v>46</v>
      </c>
      <c r="C77" s="85"/>
      <c r="D77" s="110"/>
      <c r="E77" s="110"/>
      <c r="F77" s="110"/>
      <c r="G77" s="110"/>
      <c r="H77" s="110"/>
      <c r="I77" s="82"/>
      <c r="J77" s="110"/>
      <c r="K77" s="86"/>
      <c r="L77" s="1"/>
      <c r="N77"/>
      <c r="O77"/>
      <c r="P77"/>
      <c r="Q77"/>
      <c r="R77"/>
      <c r="S77"/>
      <c r="T77"/>
      <c r="U77"/>
    </row>
    <row r="78" spans="1:21" ht="11.25" customHeight="1" thickBot="1" x14ac:dyDescent="0.35">
      <c r="A78" s="71"/>
      <c r="B78" s="81"/>
      <c r="C78" s="191"/>
      <c r="D78" s="110"/>
      <c r="E78" s="110"/>
      <c r="F78" s="110"/>
      <c r="G78" s="110"/>
      <c r="H78" s="110"/>
      <c r="I78" s="82"/>
      <c r="J78" s="82"/>
      <c r="K78" s="86"/>
      <c r="L78" s="1"/>
      <c r="N78"/>
      <c r="O78"/>
      <c r="P78"/>
      <c r="Q78"/>
      <c r="R78"/>
      <c r="S78"/>
      <c r="T78"/>
      <c r="U78"/>
    </row>
    <row r="79" spans="1:21" ht="30" customHeight="1" x14ac:dyDescent="0.3">
      <c r="A79" s="1"/>
      <c r="B79" s="282"/>
      <c r="C79" s="304"/>
      <c r="D79" s="291" t="s">
        <v>0</v>
      </c>
      <c r="E79" s="291" t="s">
        <v>1</v>
      </c>
      <c r="F79" s="291" t="s">
        <v>8</v>
      </c>
      <c r="G79" s="291" t="s">
        <v>9</v>
      </c>
      <c r="H79" s="291" t="s">
        <v>72</v>
      </c>
      <c r="I79" s="292" t="s">
        <v>144</v>
      </c>
      <c r="J79" s="293" t="s">
        <v>31</v>
      </c>
      <c r="K79" s="292" t="s">
        <v>144</v>
      </c>
      <c r="L79" s="305" t="s">
        <v>17</v>
      </c>
      <c r="M79" s="1"/>
      <c r="N79"/>
      <c r="O79"/>
      <c r="P79"/>
      <c r="Q79"/>
      <c r="R79"/>
      <c r="S79"/>
      <c r="T79"/>
      <c r="U79"/>
    </row>
    <row r="80" spans="1:21" ht="10.5" customHeight="1" x14ac:dyDescent="0.35">
      <c r="A80" s="1"/>
      <c r="B80" s="258"/>
      <c r="C80" s="260"/>
      <c r="D80" s="213"/>
      <c r="E80" s="306"/>
      <c r="F80" s="213"/>
      <c r="G80" s="307"/>
      <c r="H80" s="214"/>
      <c r="I80" s="308"/>
      <c r="J80" s="194"/>
      <c r="K80" s="275"/>
      <c r="L80" s="215"/>
      <c r="M80" s="1"/>
      <c r="N80"/>
      <c r="O80"/>
      <c r="P80"/>
      <c r="Q80"/>
      <c r="R80"/>
      <c r="S80"/>
      <c r="T80"/>
      <c r="U80"/>
    </row>
    <row r="81" spans="1:21" ht="14.15" x14ac:dyDescent="0.35">
      <c r="A81" s="1"/>
      <c r="B81" s="261"/>
      <c r="C81" s="260" t="s">
        <v>11</v>
      </c>
      <c r="D81" s="393">
        <v>8</v>
      </c>
      <c r="E81" s="394">
        <v>122.95000000000002</v>
      </c>
      <c r="F81" s="393">
        <v>161</v>
      </c>
      <c r="G81" s="395">
        <v>146</v>
      </c>
      <c r="H81" s="389">
        <v>92.895638509999998</v>
      </c>
      <c r="I81" s="390">
        <v>-2.3184493913669762E-2</v>
      </c>
      <c r="J81" s="389">
        <v>217.93013400000154</v>
      </c>
      <c r="K81" s="390">
        <v>-0.47097385748999859</v>
      </c>
      <c r="L81" s="396">
        <v>141.39368200000001</v>
      </c>
      <c r="M81" s="136"/>
      <c r="N81"/>
      <c r="O81"/>
      <c r="P81"/>
      <c r="Q81"/>
      <c r="R81"/>
      <c r="S81"/>
      <c r="T81"/>
      <c r="U81"/>
    </row>
    <row r="82" spans="1:21" ht="14.15" x14ac:dyDescent="0.35">
      <c r="A82" s="49"/>
      <c r="B82" s="258"/>
      <c r="C82" s="260" t="s">
        <v>13</v>
      </c>
      <c r="D82" s="195">
        <v>17</v>
      </c>
      <c r="E82" s="266">
        <v>150</v>
      </c>
      <c r="F82" s="195">
        <v>80</v>
      </c>
      <c r="G82" s="270">
        <v>49</v>
      </c>
      <c r="H82" s="194">
        <v>30.079357689999998</v>
      </c>
      <c r="I82" s="273">
        <v>-9.3795486796676805E-2</v>
      </c>
      <c r="J82" s="389">
        <v>47.515894000000003</v>
      </c>
      <c r="K82" s="390">
        <v>-0.47818123108497457</v>
      </c>
      <c r="L82" s="396">
        <v>36.963102849999999</v>
      </c>
      <c r="M82" s="1"/>
      <c r="N82"/>
      <c r="O82"/>
      <c r="P82"/>
      <c r="Q82"/>
      <c r="R82"/>
      <c r="S82"/>
      <c r="T82"/>
      <c r="U82"/>
    </row>
    <row r="83" spans="1:21" ht="14.15" x14ac:dyDescent="0.35">
      <c r="A83" s="1"/>
      <c r="B83" s="258"/>
      <c r="C83" s="260" t="s">
        <v>70</v>
      </c>
      <c r="D83" s="195">
        <v>6</v>
      </c>
      <c r="E83" s="266">
        <v>515.79999999999995</v>
      </c>
      <c r="F83" s="195">
        <v>119</v>
      </c>
      <c r="G83" s="270">
        <v>36</v>
      </c>
      <c r="H83" s="194">
        <v>93.009</v>
      </c>
      <c r="I83" s="273">
        <v>-8.3510701194277004E-2</v>
      </c>
      <c r="J83" s="194">
        <v>62.161000000000001</v>
      </c>
      <c r="K83" s="273">
        <v>-0.47913448492700944</v>
      </c>
      <c r="L83" s="411">
        <v>83.2</v>
      </c>
      <c r="M83" s="1"/>
      <c r="N83"/>
      <c r="O83"/>
      <c r="P83"/>
      <c r="Q83"/>
      <c r="R83"/>
      <c r="S83"/>
      <c r="T83"/>
      <c r="U83"/>
    </row>
    <row r="84" spans="1:21" ht="14.15" x14ac:dyDescent="0.35">
      <c r="A84" s="1"/>
      <c r="B84" s="258"/>
      <c r="C84" s="260" t="s">
        <v>105</v>
      </c>
      <c r="D84" s="195">
        <v>6</v>
      </c>
      <c r="E84" s="266">
        <v>29.1</v>
      </c>
      <c r="F84" s="195">
        <v>56</v>
      </c>
      <c r="G84" s="270">
        <v>22.5</v>
      </c>
      <c r="H84" s="194">
        <v>2.3650994321900001</v>
      </c>
      <c r="I84" s="273">
        <v>-8.000319718489074E-2</v>
      </c>
      <c r="J84" s="194">
        <v>16.007314999999998</v>
      </c>
      <c r="K84" s="273">
        <v>-0.46233855989174305</v>
      </c>
      <c r="L84" s="411">
        <v>7.1568411900000006</v>
      </c>
      <c r="M84" s="40"/>
      <c r="N84"/>
      <c r="O84"/>
      <c r="P84"/>
      <c r="Q84"/>
      <c r="R84"/>
      <c r="S84"/>
      <c r="T84"/>
      <c r="U84"/>
    </row>
    <row r="85" spans="1:21" ht="20.149999999999999" customHeight="1" thickBot="1" x14ac:dyDescent="0.35">
      <c r="A85" s="1"/>
      <c r="B85" s="360" t="s">
        <v>133</v>
      </c>
      <c r="C85" s="354"/>
      <c r="D85" s="355">
        <v>37</v>
      </c>
      <c r="E85" s="356">
        <v>817.85</v>
      </c>
      <c r="F85" s="355">
        <v>416</v>
      </c>
      <c r="G85" s="355">
        <v>253.5</v>
      </c>
      <c r="H85" s="357">
        <v>218.34909563218997</v>
      </c>
      <c r="I85" s="358">
        <v>-6.0249511837744969E-2</v>
      </c>
      <c r="J85" s="357">
        <v>343.61434300000155</v>
      </c>
      <c r="K85" s="358">
        <v>-0.47307946305511495</v>
      </c>
      <c r="L85" s="359">
        <v>268.71362604000001</v>
      </c>
      <c r="M85" s="136"/>
      <c r="N85"/>
      <c r="O85"/>
      <c r="P85"/>
      <c r="Q85"/>
      <c r="R85"/>
      <c r="S85"/>
      <c r="T85"/>
      <c r="U85"/>
    </row>
    <row r="86" spans="1:21" ht="10.5" customHeight="1" x14ac:dyDescent="0.3">
      <c r="A86" s="71"/>
      <c r="B86" s="66"/>
      <c r="C86" s="87"/>
      <c r="D86" s="162"/>
      <c r="E86" s="162"/>
      <c r="F86" s="162"/>
      <c r="G86" s="162"/>
      <c r="H86" s="162"/>
      <c r="I86" s="162"/>
      <c r="J86" s="162"/>
      <c r="K86" s="163"/>
      <c r="L86" s="163"/>
      <c r="M86" s="137"/>
      <c r="N86"/>
      <c r="O86"/>
      <c r="P86"/>
      <c r="Q86"/>
      <c r="R86"/>
      <c r="S86"/>
      <c r="T86"/>
      <c r="U86"/>
    </row>
    <row r="87" spans="1:21" x14ac:dyDescent="0.3">
      <c r="A87" s="71"/>
      <c r="B87" s="210" t="s">
        <v>121</v>
      </c>
      <c r="C87" s="206" t="s">
        <v>122</v>
      </c>
      <c r="D87" s="164"/>
      <c r="E87" s="164"/>
      <c r="G87" s="164"/>
      <c r="H87" s="111"/>
      <c r="I87" s="111"/>
      <c r="J87" s="113" t="s">
        <v>127</v>
      </c>
      <c r="K87" s="111"/>
      <c r="L87" s="111"/>
      <c r="M87" s="137"/>
      <c r="N87"/>
      <c r="O87"/>
      <c r="P87"/>
      <c r="Q87"/>
      <c r="R87"/>
      <c r="S87"/>
    </row>
    <row r="88" spans="1:21" x14ac:dyDescent="0.3">
      <c r="A88" s="48"/>
      <c r="B88" s="113" t="s">
        <v>123</v>
      </c>
      <c r="C88" s="206" t="s">
        <v>124</v>
      </c>
      <c r="E88" s="96"/>
      <c r="G88" s="164"/>
      <c r="H88" s="48"/>
      <c r="I88" s="88"/>
      <c r="J88" s="113" t="s">
        <v>128</v>
      </c>
      <c r="L88" s="48"/>
      <c r="M88" s="49"/>
      <c r="N88"/>
      <c r="O88"/>
      <c r="P88"/>
      <c r="Q88"/>
      <c r="R88"/>
      <c r="S88"/>
    </row>
    <row r="89" spans="1:21" x14ac:dyDescent="0.3">
      <c r="A89" s="48"/>
      <c r="B89" s="210" t="s">
        <v>125</v>
      </c>
      <c r="C89" s="206" t="s">
        <v>131</v>
      </c>
      <c r="D89" s="164"/>
      <c r="E89" s="96"/>
      <c r="F89" s="89"/>
      <c r="G89" s="48"/>
      <c r="H89" s="208"/>
      <c r="I89" s="88"/>
      <c r="J89" s="107"/>
      <c r="K89" s="109"/>
      <c r="L89" s="88"/>
      <c r="M89" s="49"/>
      <c r="N89"/>
      <c r="O89"/>
      <c r="P89"/>
      <c r="Q89"/>
      <c r="R89"/>
      <c r="S89"/>
    </row>
    <row r="90" spans="1:21" x14ac:dyDescent="0.3">
      <c r="A90" s="48"/>
      <c r="B90" s="113" t="s">
        <v>126</v>
      </c>
      <c r="D90" s="164"/>
      <c r="E90" s="96"/>
      <c r="F90" s="48"/>
      <c r="H90" s="217"/>
      <c r="I90" s="88"/>
      <c r="J90" s="88"/>
      <c r="K90" s="48"/>
      <c r="N90"/>
      <c r="O90"/>
      <c r="P90"/>
      <c r="Q90"/>
      <c r="R90"/>
      <c r="S90"/>
    </row>
    <row r="91" spans="1:21" x14ac:dyDescent="0.3">
      <c r="D91" s="164"/>
      <c r="E91" s="96"/>
      <c r="H91" s="217"/>
      <c r="N91"/>
      <c r="O91"/>
      <c r="P91"/>
      <c r="Q91"/>
      <c r="R91"/>
      <c r="S91"/>
      <c r="T91" s="166"/>
      <c r="U91" s="167"/>
    </row>
    <row r="92" spans="1:21" x14ac:dyDescent="0.3">
      <c r="D92" s="164"/>
      <c r="E92" s="96"/>
      <c r="H92" s="217"/>
      <c r="L92" s="200"/>
      <c r="N92"/>
      <c r="O92"/>
      <c r="P92"/>
      <c r="Q92"/>
      <c r="R92"/>
      <c r="S92"/>
      <c r="T92"/>
      <c r="U92" s="167"/>
    </row>
    <row r="93" spans="1:21" x14ac:dyDescent="0.3">
      <c r="B93" s="210"/>
      <c r="C93" s="206"/>
      <c r="D93" s="164"/>
      <c r="E93" s="96"/>
      <c r="H93" s="217"/>
      <c r="N93"/>
      <c r="O93"/>
      <c r="P93"/>
      <c r="Q93"/>
      <c r="R93"/>
      <c r="S93"/>
    </row>
    <row r="94" spans="1:21" x14ac:dyDescent="0.3">
      <c r="B94" s="113"/>
      <c r="D94" s="164"/>
      <c r="E94" s="96"/>
      <c r="H94" s="217"/>
      <c r="N94"/>
      <c r="O94"/>
      <c r="P94"/>
      <c r="Q94"/>
      <c r="R94"/>
      <c r="S94"/>
    </row>
    <row r="95" spans="1:21" x14ac:dyDescent="0.3">
      <c r="B95" s="113"/>
      <c r="C95" s="164"/>
      <c r="D95" s="164"/>
      <c r="E95" s="96"/>
      <c r="H95" s="217"/>
      <c r="N95"/>
      <c r="O95"/>
      <c r="P95"/>
      <c r="Q95"/>
      <c r="R95"/>
      <c r="S95"/>
    </row>
    <row r="96" spans="1:21" x14ac:dyDescent="0.3">
      <c r="B96" s="113"/>
      <c r="M96"/>
      <c r="N96"/>
      <c r="O96"/>
      <c r="P96"/>
      <c r="Q96"/>
      <c r="R96"/>
      <c r="S96"/>
    </row>
    <row r="97" spans="2:19" x14ac:dyDescent="0.3">
      <c r="M97"/>
      <c r="N97"/>
      <c r="O97"/>
      <c r="P97"/>
      <c r="Q97"/>
      <c r="R97"/>
      <c r="S97"/>
    </row>
    <row r="98" spans="2:19" x14ac:dyDescent="0.3">
      <c r="M98"/>
      <c r="N98"/>
      <c r="O98"/>
      <c r="P98"/>
      <c r="Q98"/>
      <c r="R98"/>
      <c r="S98"/>
    </row>
    <row r="99" spans="2:19" x14ac:dyDescent="0.3">
      <c r="M99"/>
      <c r="N99"/>
      <c r="O99"/>
      <c r="P99"/>
      <c r="Q99"/>
      <c r="R99"/>
      <c r="S99"/>
    </row>
    <row r="100" spans="2:19" x14ac:dyDescent="0.3">
      <c r="M100"/>
      <c r="N100"/>
      <c r="O100"/>
      <c r="P100"/>
      <c r="Q100"/>
      <c r="R100"/>
      <c r="S100"/>
    </row>
    <row r="101" spans="2:19" x14ac:dyDescent="0.3">
      <c r="N101"/>
      <c r="O101"/>
      <c r="P101"/>
      <c r="Q101"/>
      <c r="R101"/>
      <c r="S101"/>
    </row>
    <row r="102" spans="2:19" x14ac:dyDescent="0.3">
      <c r="N102"/>
      <c r="O102"/>
      <c r="P102"/>
      <c r="Q102"/>
      <c r="R102"/>
      <c r="S102"/>
    </row>
    <row r="103" spans="2:19" x14ac:dyDescent="0.3">
      <c r="B103" s="164"/>
      <c r="D103" s="164"/>
      <c r="N103"/>
      <c r="O103"/>
      <c r="P103"/>
      <c r="Q103"/>
      <c r="R103"/>
      <c r="S103"/>
    </row>
    <row r="104" spans="2:19" x14ac:dyDescent="0.3">
      <c r="B104" s="113"/>
      <c r="C104" s="164"/>
      <c r="D104" s="164"/>
      <c r="N104"/>
      <c r="O104"/>
      <c r="P104"/>
      <c r="Q104"/>
      <c r="R104"/>
      <c r="S104"/>
    </row>
    <row r="105" spans="2:19" x14ac:dyDescent="0.3">
      <c r="B105" s="113"/>
      <c r="C105" s="164"/>
      <c r="D105" s="164"/>
      <c r="N105"/>
      <c r="O105"/>
      <c r="P105"/>
      <c r="Q105"/>
      <c r="R105"/>
      <c r="S105"/>
    </row>
    <row r="106" spans="2:19" x14ac:dyDescent="0.3">
      <c r="B106" s="113"/>
      <c r="C106" s="164"/>
      <c r="D106" s="164"/>
      <c r="N106"/>
      <c r="O106"/>
      <c r="P106"/>
      <c r="Q106"/>
      <c r="R106"/>
      <c r="S106"/>
    </row>
  </sheetData>
  <mergeCells count="18">
    <mergeCell ref="K8:K9"/>
    <mergeCell ref="K49:K50"/>
    <mergeCell ref="H49:H50"/>
    <mergeCell ref="G49:G50"/>
    <mergeCell ref="J49:J50"/>
    <mergeCell ref="G8:G9"/>
    <mergeCell ref="J8:J9"/>
    <mergeCell ref="I8:I9"/>
    <mergeCell ref="C49:C50"/>
    <mergeCell ref="D49:D50"/>
    <mergeCell ref="E49:E50"/>
    <mergeCell ref="F49:F50"/>
    <mergeCell ref="I49:I50"/>
    <mergeCell ref="C8:C9"/>
    <mergeCell ref="D8:D9"/>
    <mergeCell ref="E8:E9"/>
    <mergeCell ref="H8:H9"/>
    <mergeCell ref="F8:F9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W108"/>
  <sheetViews>
    <sheetView topLeftCell="B2" zoomScale="90" zoomScaleNormal="90" zoomScaleSheetLayoutView="100" workbookViewId="0">
      <selection activeCell="B83" sqref="B83:N92"/>
    </sheetView>
  </sheetViews>
  <sheetFormatPr baseColWidth="10" defaultColWidth="11.3046875" defaultRowHeight="12.45" x14ac:dyDescent="0.3"/>
  <cols>
    <col min="1" max="1" width="6.69140625" customWidth="1"/>
    <col min="2" max="2" width="40.69140625" customWidth="1"/>
    <col min="3" max="3" width="9.69140625" customWidth="1"/>
    <col min="4" max="4" width="13.3046875" customWidth="1"/>
    <col min="5" max="5" width="11.69140625" hidden="1" customWidth="1"/>
    <col min="6" max="6" width="11.69140625" customWidth="1"/>
    <col min="7" max="7" width="11.69140625" hidden="1" customWidth="1"/>
    <col min="8" max="9" width="13.69140625" customWidth="1"/>
    <col min="10" max="10" width="10.69140625" customWidth="1"/>
    <col min="11" max="11" width="12.07421875" customWidth="1"/>
    <col min="12" max="12" width="11" customWidth="1"/>
    <col min="13" max="13" width="15.3046875" bestFit="1" customWidth="1"/>
    <col min="14" max="14" width="15.23046875" bestFit="1" customWidth="1"/>
    <col min="15" max="15" width="12.4609375" customWidth="1"/>
    <col min="16" max="16" width="13.69140625" bestFit="1" customWidth="1"/>
    <col min="17" max="17" width="12.69140625" bestFit="1" customWidth="1"/>
    <col min="21" max="21" width="14" customWidth="1"/>
  </cols>
  <sheetData>
    <row r="1" spans="1:22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2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2"/>
      <c r="M2" s="7"/>
      <c r="N2" s="7"/>
      <c r="O2" s="7"/>
    </row>
    <row r="3" spans="1:22" ht="17.25" customHeight="1" x14ac:dyDescent="0.3">
      <c r="A3" s="9"/>
      <c r="B3" s="10" t="s">
        <v>145</v>
      </c>
      <c r="C3" s="10"/>
      <c r="D3" s="10"/>
      <c r="E3" s="10"/>
      <c r="F3" s="10"/>
      <c r="G3" s="10"/>
      <c r="H3" s="10"/>
      <c r="I3" s="11"/>
      <c r="J3" s="11"/>
      <c r="K3" s="12"/>
      <c r="L3" s="12"/>
      <c r="M3" s="12"/>
      <c r="N3" s="12"/>
      <c r="O3" s="12"/>
    </row>
    <row r="4" spans="1:22" ht="6.75" customHeight="1" x14ac:dyDescent="0.3">
      <c r="A4" s="7"/>
      <c r="B4" s="13"/>
      <c r="C4" s="13"/>
      <c r="D4" s="13"/>
      <c r="E4" s="13"/>
      <c r="F4" s="13"/>
      <c r="G4" s="13"/>
      <c r="H4" s="13"/>
      <c r="I4" s="11"/>
      <c r="J4" s="11"/>
      <c r="K4" s="12"/>
      <c r="L4" s="12"/>
      <c r="M4" s="12"/>
      <c r="N4" s="12"/>
      <c r="O4" s="12"/>
    </row>
    <row r="5" spans="1:22" x14ac:dyDescent="0.3">
      <c r="A5" s="7"/>
      <c r="B5" s="14" t="s">
        <v>10</v>
      </c>
      <c r="C5" s="14"/>
      <c r="D5" s="14"/>
      <c r="E5" s="14"/>
      <c r="F5" s="14"/>
      <c r="G5" s="14"/>
      <c r="H5" s="14"/>
      <c r="I5" s="15"/>
      <c r="J5" s="15"/>
      <c r="K5" s="15"/>
      <c r="L5" s="18"/>
      <c r="M5" s="15"/>
      <c r="N5" s="15"/>
      <c r="O5" s="15"/>
      <c r="T5" s="19"/>
      <c r="U5" s="19"/>
      <c r="V5" s="19"/>
    </row>
    <row r="6" spans="1:22" ht="9" customHeight="1" thickBot="1" x14ac:dyDescent="0.35">
      <c r="A6" s="7"/>
      <c r="B6" s="16"/>
      <c r="C6" s="16"/>
      <c r="D6" s="16"/>
      <c r="E6" s="16"/>
      <c r="F6" s="16"/>
      <c r="G6" s="16"/>
      <c r="H6" s="16"/>
      <c r="I6" s="15"/>
      <c r="J6" s="15"/>
      <c r="K6" s="15"/>
      <c r="L6" s="15"/>
      <c r="M6" s="15"/>
      <c r="N6" s="12"/>
      <c r="O6" s="12"/>
      <c r="T6" s="34"/>
      <c r="U6" s="20"/>
      <c r="V6" s="19"/>
    </row>
    <row r="7" spans="1:22" ht="12.75" customHeight="1" x14ac:dyDescent="0.3">
      <c r="A7" s="7"/>
      <c r="B7" s="335"/>
      <c r="C7" s="474" t="s">
        <v>0</v>
      </c>
      <c r="D7" s="474" t="s">
        <v>1</v>
      </c>
      <c r="E7" s="474" t="s">
        <v>61</v>
      </c>
      <c r="F7" s="474" t="s">
        <v>54</v>
      </c>
      <c r="G7" s="474" t="s">
        <v>62</v>
      </c>
      <c r="H7" s="474" t="s">
        <v>69</v>
      </c>
      <c r="I7" s="474" t="s">
        <v>18</v>
      </c>
      <c r="J7" s="468" t="s">
        <v>146</v>
      </c>
      <c r="K7" s="474" t="s">
        <v>28</v>
      </c>
      <c r="L7" s="468" t="s">
        <v>146</v>
      </c>
      <c r="M7" s="472" t="s">
        <v>138</v>
      </c>
      <c r="N7" s="12"/>
      <c r="O7" s="12"/>
      <c r="T7" s="19"/>
      <c r="U7" s="19"/>
      <c r="V7" s="19"/>
    </row>
    <row r="8" spans="1:22" ht="23.25" customHeight="1" x14ac:dyDescent="0.3">
      <c r="A8" s="7"/>
      <c r="B8" s="336"/>
      <c r="C8" s="475"/>
      <c r="D8" s="475"/>
      <c r="E8" s="475"/>
      <c r="F8" s="475"/>
      <c r="G8" s="475"/>
      <c r="H8" s="475"/>
      <c r="I8" s="475"/>
      <c r="J8" s="469"/>
      <c r="K8" s="475"/>
      <c r="L8" s="469"/>
      <c r="M8" s="476"/>
      <c r="N8" s="12"/>
      <c r="O8" s="12"/>
      <c r="T8" s="35"/>
      <c r="U8" s="35"/>
      <c r="V8" s="19"/>
    </row>
    <row r="9" spans="1:22" ht="13.5" customHeight="1" x14ac:dyDescent="0.3">
      <c r="A9" s="7"/>
      <c r="B9" s="337" t="s">
        <v>86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8"/>
      <c r="N9" s="12"/>
      <c r="O9" s="12"/>
      <c r="T9" s="35"/>
      <c r="U9" s="35"/>
      <c r="V9" s="19"/>
    </row>
    <row r="10" spans="1:22" x14ac:dyDescent="0.3">
      <c r="A10" s="7"/>
      <c r="B10" s="338" t="s">
        <v>63</v>
      </c>
      <c r="C10" s="422">
        <v>103</v>
      </c>
      <c r="D10" s="423">
        <v>833.91</v>
      </c>
      <c r="E10" s="424">
        <v>1134</v>
      </c>
      <c r="F10" s="422">
        <v>901</v>
      </c>
      <c r="G10" s="425">
        <v>1</v>
      </c>
      <c r="H10" s="423">
        <v>8.48</v>
      </c>
      <c r="I10" s="426">
        <v>38.96461</v>
      </c>
      <c r="J10" s="427">
        <v>-0.10442804488261299</v>
      </c>
      <c r="K10" s="428">
        <v>115.465157</v>
      </c>
      <c r="L10" s="427">
        <v>-0.46394786039883279</v>
      </c>
      <c r="M10" s="429">
        <v>60.663812</v>
      </c>
      <c r="N10" s="15"/>
      <c r="O10" s="15"/>
      <c r="T10" s="19"/>
      <c r="U10" s="19"/>
      <c r="V10" s="19"/>
    </row>
    <row r="11" spans="1:22" x14ac:dyDescent="0.3">
      <c r="A11" s="7"/>
      <c r="B11" s="338" t="s">
        <v>19</v>
      </c>
      <c r="C11" s="422">
        <v>2</v>
      </c>
      <c r="D11" s="423">
        <v>8.07</v>
      </c>
      <c r="E11" s="424">
        <v>15</v>
      </c>
      <c r="F11" s="422">
        <v>12</v>
      </c>
      <c r="G11" s="425">
        <v>1</v>
      </c>
      <c r="H11" s="423">
        <v>10.26</v>
      </c>
      <c r="I11" s="426">
        <v>0.41388176799999998</v>
      </c>
      <c r="J11" s="427">
        <v>-5.1974456102788731E-2</v>
      </c>
      <c r="K11" s="428">
        <v>1.524537</v>
      </c>
      <c r="L11" s="427">
        <v>-0.35298631267169633</v>
      </c>
      <c r="M11" s="429">
        <v>0.58953076999999998</v>
      </c>
      <c r="N11" s="12"/>
      <c r="O11" s="12"/>
      <c r="T11" s="19"/>
      <c r="U11" s="19"/>
      <c r="V11" s="19"/>
    </row>
    <row r="12" spans="1:22" x14ac:dyDescent="0.3">
      <c r="A12" s="7"/>
      <c r="B12" s="338" t="s">
        <v>20</v>
      </c>
      <c r="C12" s="422">
        <v>28</v>
      </c>
      <c r="D12" s="423">
        <v>560.89</v>
      </c>
      <c r="E12" s="424">
        <v>186</v>
      </c>
      <c r="F12" s="422">
        <v>168</v>
      </c>
      <c r="G12" s="425">
        <v>1</v>
      </c>
      <c r="H12" s="423">
        <v>10.26</v>
      </c>
      <c r="I12" s="426">
        <v>11.1452409049</v>
      </c>
      <c r="J12" s="427">
        <v>-9.153258009445836E-2</v>
      </c>
      <c r="K12" s="428">
        <v>12.046963</v>
      </c>
      <c r="L12" s="427">
        <v>-0.45114043726933262</v>
      </c>
      <c r="M12" s="429">
        <v>6.6717382599999997</v>
      </c>
      <c r="N12" s="12"/>
      <c r="O12" s="12"/>
      <c r="T12" s="19"/>
      <c r="U12" s="19"/>
      <c r="V12" s="19"/>
    </row>
    <row r="13" spans="1:22" x14ac:dyDescent="0.3">
      <c r="A13" s="7"/>
      <c r="B13" s="338" t="s">
        <v>50</v>
      </c>
      <c r="C13" s="422">
        <v>15</v>
      </c>
      <c r="D13" s="423">
        <v>187.65</v>
      </c>
      <c r="E13" s="424">
        <v>93</v>
      </c>
      <c r="F13" s="422">
        <v>83</v>
      </c>
      <c r="G13" s="425">
        <v>1</v>
      </c>
      <c r="H13" s="423">
        <v>9.9700000000000006</v>
      </c>
      <c r="I13" s="426">
        <v>5.0131973285999996</v>
      </c>
      <c r="J13" s="427">
        <v>-8.1248474703266311E-3</v>
      </c>
      <c r="K13" s="428">
        <v>5.6523979999999998</v>
      </c>
      <c r="L13" s="427">
        <v>-0.44699174713844253</v>
      </c>
      <c r="M13" s="429">
        <v>2.6969992500000002</v>
      </c>
      <c r="N13" s="12"/>
      <c r="O13" s="12"/>
      <c r="T13" s="19"/>
      <c r="U13" s="19"/>
      <c r="V13" s="19"/>
    </row>
    <row r="14" spans="1:22" x14ac:dyDescent="0.3">
      <c r="A14" s="7"/>
      <c r="B14" s="338" t="s">
        <v>21</v>
      </c>
      <c r="C14" s="422">
        <v>12</v>
      </c>
      <c r="D14" s="423">
        <v>115.47</v>
      </c>
      <c r="E14" s="424">
        <v>93</v>
      </c>
      <c r="F14" s="422">
        <v>74</v>
      </c>
      <c r="G14" s="425">
        <v>1</v>
      </c>
      <c r="H14" s="423">
        <v>7.7</v>
      </c>
      <c r="I14" s="426">
        <v>3.9077463045000003</v>
      </c>
      <c r="J14" s="427">
        <v>-4.2650572961832611E-2</v>
      </c>
      <c r="K14" s="428">
        <v>8.1541099999999993</v>
      </c>
      <c r="L14" s="427">
        <v>-0.40528057629095554</v>
      </c>
      <c r="M14" s="429">
        <v>3.8181698500000003</v>
      </c>
      <c r="N14" s="12"/>
      <c r="O14" s="12"/>
      <c r="T14" s="19"/>
      <c r="U14" s="19"/>
      <c r="V14" s="19"/>
    </row>
    <row r="15" spans="1:22" x14ac:dyDescent="0.3">
      <c r="A15" s="7"/>
      <c r="B15" s="339" t="s">
        <v>106</v>
      </c>
      <c r="C15" s="422">
        <v>0</v>
      </c>
      <c r="D15" s="423">
        <v>0</v>
      </c>
      <c r="E15" s="424">
        <v>0</v>
      </c>
      <c r="F15" s="422">
        <v>0</v>
      </c>
      <c r="G15" s="425">
        <v>1</v>
      </c>
      <c r="H15" s="423">
        <v>0</v>
      </c>
      <c r="I15" s="426">
        <v>0.116244417</v>
      </c>
      <c r="J15" s="427">
        <v>-0.19103293666642379</v>
      </c>
      <c r="K15" s="428">
        <v>0.107157</v>
      </c>
      <c r="L15" s="427">
        <v>-0.50640957728572944</v>
      </c>
      <c r="M15" s="429">
        <v>5.0144540000000001E-2</v>
      </c>
      <c r="N15" s="12"/>
      <c r="O15" s="12"/>
      <c r="T15" s="19"/>
      <c r="U15" s="19"/>
      <c r="V15" s="19"/>
    </row>
    <row r="16" spans="1:22" x14ac:dyDescent="0.3">
      <c r="A16" s="7"/>
      <c r="B16" s="338" t="s">
        <v>22</v>
      </c>
      <c r="C16" s="422">
        <v>45</v>
      </c>
      <c r="D16" s="423">
        <v>531.72</v>
      </c>
      <c r="E16" s="424">
        <v>327</v>
      </c>
      <c r="F16" s="422">
        <v>308</v>
      </c>
      <c r="G16" s="425">
        <v>1</v>
      </c>
      <c r="H16" s="423">
        <v>9.27</v>
      </c>
      <c r="I16" s="426">
        <v>13.297840427100001</v>
      </c>
      <c r="J16" s="427">
        <v>-9.8479900157342259E-2</v>
      </c>
      <c r="K16" s="428">
        <v>24.817378999999999</v>
      </c>
      <c r="L16" s="427">
        <v>-0.41626644431956805</v>
      </c>
      <c r="M16" s="429">
        <v>11.877273970000001</v>
      </c>
      <c r="N16" s="12"/>
      <c r="O16" s="12"/>
      <c r="T16" s="24"/>
      <c r="U16" s="24"/>
      <c r="V16" s="19"/>
    </row>
    <row r="17" spans="1:22" x14ac:dyDescent="0.3">
      <c r="A17" s="7"/>
      <c r="B17" s="338" t="s">
        <v>27</v>
      </c>
      <c r="C17" s="422">
        <v>16</v>
      </c>
      <c r="D17" s="423">
        <v>119.32599999999999</v>
      </c>
      <c r="E17" s="424">
        <v>29</v>
      </c>
      <c r="F17" s="422">
        <v>22</v>
      </c>
      <c r="G17" s="425">
        <v>1</v>
      </c>
      <c r="H17" s="423">
        <v>4.9800000000000004</v>
      </c>
      <c r="I17" s="426">
        <v>0.88985700000000001</v>
      </c>
      <c r="J17" s="427">
        <v>0.11190150718103922</v>
      </c>
      <c r="K17" s="428">
        <v>1.2296229999999999</v>
      </c>
      <c r="L17" s="427">
        <v>-0.40578775866426525</v>
      </c>
      <c r="M17" s="429">
        <v>0.49631441999999998</v>
      </c>
      <c r="N17" s="12"/>
      <c r="O17" s="12"/>
      <c r="T17" s="24"/>
      <c r="U17" s="24"/>
      <c r="V17" s="19"/>
    </row>
    <row r="18" spans="1:22" x14ac:dyDescent="0.3">
      <c r="A18" s="7"/>
      <c r="B18" s="340" t="s">
        <v>73</v>
      </c>
      <c r="C18" s="422">
        <v>2</v>
      </c>
      <c r="D18" s="423">
        <v>32.409999999999997</v>
      </c>
      <c r="E18" s="424"/>
      <c r="F18" s="422">
        <v>23</v>
      </c>
      <c r="G18" s="425"/>
      <c r="H18" s="423">
        <v>11.3</v>
      </c>
      <c r="I18" s="426">
        <v>1.6153333999999999</v>
      </c>
      <c r="J18" s="427">
        <v>-0.62496876739095064</v>
      </c>
      <c r="K18" s="428">
        <v>1.3714630000000001</v>
      </c>
      <c r="L18" s="427">
        <v>-0.76291614611397573</v>
      </c>
      <c r="M18" s="429">
        <v>6.0407396799999997</v>
      </c>
      <c r="N18" s="12"/>
      <c r="O18" s="12"/>
      <c r="T18" s="24"/>
      <c r="U18" s="24"/>
      <c r="V18" s="19"/>
    </row>
    <row r="19" spans="1:22" x14ac:dyDescent="0.3">
      <c r="A19" s="7"/>
      <c r="B19" s="339" t="s">
        <v>82</v>
      </c>
      <c r="C19" s="422">
        <v>4</v>
      </c>
      <c r="D19" s="423">
        <v>26.103999999999999</v>
      </c>
      <c r="E19" s="424">
        <v>9</v>
      </c>
      <c r="F19" s="422">
        <v>6</v>
      </c>
      <c r="G19" s="425">
        <v>1</v>
      </c>
      <c r="H19" s="423">
        <v>7.9</v>
      </c>
      <c r="I19" s="426">
        <v>0.45371814700000002</v>
      </c>
      <c r="J19" s="427">
        <v>-8.7778190386768984E-2</v>
      </c>
      <c r="K19" s="428">
        <v>0.34878900000000002</v>
      </c>
      <c r="L19" s="427">
        <v>-0.37447497641653249</v>
      </c>
      <c r="M19" s="429">
        <v>0.14017636999999999</v>
      </c>
      <c r="N19" s="42"/>
      <c r="O19" s="42"/>
      <c r="T19" s="19"/>
      <c r="U19" s="22"/>
      <c r="V19" s="19"/>
    </row>
    <row r="20" spans="1:22" x14ac:dyDescent="0.3">
      <c r="A20" s="7"/>
      <c r="B20" s="339" t="s">
        <v>89</v>
      </c>
      <c r="C20" s="422">
        <v>4</v>
      </c>
      <c r="D20" s="423">
        <v>90.885999999999996</v>
      </c>
      <c r="E20" s="424">
        <v>15</v>
      </c>
      <c r="F20" s="422">
        <v>13</v>
      </c>
      <c r="G20" s="425">
        <v>1</v>
      </c>
      <c r="H20" s="423">
        <v>1.63</v>
      </c>
      <c r="I20" s="426">
        <v>0.37427033500000001</v>
      </c>
      <c r="J20" s="427">
        <v>0.32907432987221064</v>
      </c>
      <c r="K20" s="428">
        <v>0.27192699999999997</v>
      </c>
      <c r="L20" s="427">
        <v>-0.20228407484114749</v>
      </c>
      <c r="M20" s="429">
        <v>0.11573206</v>
      </c>
      <c r="N20" s="42"/>
      <c r="O20" s="42"/>
      <c r="T20" s="19"/>
      <c r="U20" s="22"/>
      <c r="V20" s="19"/>
    </row>
    <row r="21" spans="1:22" x14ac:dyDescent="0.3">
      <c r="A21" s="7"/>
      <c r="B21" s="341" t="s">
        <v>120</v>
      </c>
      <c r="C21" s="422">
        <v>2</v>
      </c>
      <c r="D21" s="423">
        <v>24.541</v>
      </c>
      <c r="E21" s="424">
        <v>40</v>
      </c>
      <c r="F21" s="422">
        <v>36</v>
      </c>
      <c r="G21" s="425">
        <v>1</v>
      </c>
      <c r="H21" s="423">
        <v>9.08</v>
      </c>
      <c r="I21" s="426">
        <v>0.13916600000000001</v>
      </c>
      <c r="J21" s="427">
        <v>-0.8769295258241413</v>
      </c>
      <c r="K21" s="428">
        <v>0.29312100000000002</v>
      </c>
      <c r="L21" s="427">
        <v>-0.90463373322913521</v>
      </c>
      <c r="M21" s="429">
        <v>1.8696127300000001</v>
      </c>
      <c r="N21" s="42"/>
      <c r="O21" s="42"/>
      <c r="T21" s="19"/>
      <c r="U21" s="22"/>
      <c r="V21" s="19"/>
    </row>
    <row r="22" spans="1:22" ht="15" customHeight="1" thickBot="1" x14ac:dyDescent="0.35">
      <c r="A22" s="7"/>
      <c r="B22" s="342" t="s">
        <v>2</v>
      </c>
      <c r="C22" s="323">
        <v>233</v>
      </c>
      <c r="D22" s="324">
        <v>2530.9769999999999</v>
      </c>
      <c r="E22" s="323">
        <v>1886</v>
      </c>
      <c r="F22" s="323">
        <v>1646</v>
      </c>
      <c r="G22" s="323">
        <v>7</v>
      </c>
      <c r="H22" s="325">
        <v>8.8120777642770349</v>
      </c>
      <c r="I22" s="324">
        <v>76.331106032100024</v>
      </c>
      <c r="J22" s="326">
        <v>-0.12524865081864869</v>
      </c>
      <c r="K22" s="325">
        <v>171.28262400000003</v>
      </c>
      <c r="L22" s="326">
        <v>-0.46170491407109204</v>
      </c>
      <c r="M22" s="327">
        <v>95.030243900000031</v>
      </c>
      <c r="N22" s="12"/>
      <c r="O22" s="12"/>
      <c r="T22" s="19"/>
      <c r="U22" s="22"/>
      <c r="V22" s="19"/>
    </row>
    <row r="23" spans="1:22" x14ac:dyDescent="0.3">
      <c r="A23" s="7"/>
      <c r="B23" s="16"/>
      <c r="C23" s="127"/>
      <c r="D23" s="128"/>
      <c r="E23" s="128"/>
      <c r="F23" s="128"/>
      <c r="G23" s="128"/>
      <c r="H23" s="128"/>
      <c r="I23" s="129"/>
      <c r="J23" s="129"/>
      <c r="K23" s="129"/>
      <c r="L23" s="129"/>
      <c r="M23" s="129"/>
      <c r="N23" s="15"/>
      <c r="O23" s="15"/>
      <c r="T23" s="19"/>
      <c r="U23" s="36"/>
      <c r="V23" s="19"/>
    </row>
    <row r="24" spans="1:22" x14ac:dyDescent="0.3">
      <c r="A24" s="7"/>
      <c r="B24" s="14" t="s">
        <v>16</v>
      </c>
      <c r="C24" s="165"/>
      <c r="D24" s="165"/>
      <c r="E24" s="165"/>
      <c r="F24" s="203"/>
      <c r="G24" s="165"/>
      <c r="H24" s="165"/>
      <c r="I24" s="129"/>
      <c r="J24" s="129"/>
      <c r="K24" s="129"/>
      <c r="L24" s="129"/>
      <c r="M24" s="129"/>
      <c r="N24" s="15"/>
      <c r="O24" s="15"/>
      <c r="T24" s="19"/>
      <c r="U24" s="22"/>
      <c r="V24" s="19"/>
    </row>
    <row r="25" spans="1:22" ht="7.5" customHeight="1" thickBot="1" x14ac:dyDescent="0.35">
      <c r="A25" s="7"/>
      <c r="B25" s="16"/>
      <c r="C25" s="128"/>
      <c r="D25" s="128"/>
      <c r="E25" s="128"/>
      <c r="F25" s="128"/>
      <c r="G25" s="128"/>
      <c r="H25" s="128"/>
      <c r="I25" s="129"/>
      <c r="J25" s="129"/>
      <c r="K25" s="129"/>
      <c r="L25" s="129"/>
      <c r="M25" s="129"/>
      <c r="N25" s="15"/>
      <c r="O25" s="15"/>
      <c r="T25" s="19"/>
      <c r="U25" s="36"/>
      <c r="V25" s="19"/>
    </row>
    <row r="26" spans="1:22" ht="40.5" customHeight="1" x14ac:dyDescent="0.3">
      <c r="A26" s="7"/>
      <c r="B26" s="343" t="s">
        <v>95</v>
      </c>
      <c r="C26" s="470" t="s">
        <v>0</v>
      </c>
      <c r="D26" s="470" t="s">
        <v>1</v>
      </c>
      <c r="E26" s="319" t="s">
        <v>61</v>
      </c>
      <c r="F26" s="319" t="s">
        <v>54</v>
      </c>
      <c r="G26" s="319" t="s">
        <v>62</v>
      </c>
      <c r="H26" s="320" t="s">
        <v>69</v>
      </c>
      <c r="I26" s="319" t="s">
        <v>18</v>
      </c>
      <c r="J26" s="468" t="s">
        <v>146</v>
      </c>
      <c r="K26" s="321" t="s">
        <v>28</v>
      </c>
      <c r="L26" s="468" t="s">
        <v>146</v>
      </c>
      <c r="M26" s="472" t="s">
        <v>138</v>
      </c>
      <c r="N26" s="15"/>
      <c r="O26" s="15"/>
      <c r="U26" s="32"/>
    </row>
    <row r="27" spans="1:22" ht="14.15" x14ac:dyDescent="0.3">
      <c r="A27" s="7"/>
      <c r="B27" s="344" t="s">
        <v>97</v>
      </c>
      <c r="C27" s="471"/>
      <c r="D27" s="471"/>
      <c r="E27" s="322"/>
      <c r="F27" s="322"/>
      <c r="G27" s="322"/>
      <c r="H27" s="317"/>
      <c r="I27" s="317"/>
      <c r="J27" s="469"/>
      <c r="K27" s="317"/>
      <c r="L27" s="469"/>
      <c r="M27" s="473"/>
      <c r="N27" s="15"/>
      <c r="O27" s="15"/>
      <c r="U27" s="32"/>
    </row>
    <row r="28" spans="1:22" x14ac:dyDescent="0.3">
      <c r="A28" s="7"/>
      <c r="B28" s="339" t="s">
        <v>23</v>
      </c>
      <c r="C28" s="430">
        <v>10</v>
      </c>
      <c r="D28" s="423">
        <v>165.9</v>
      </c>
      <c r="E28" s="432">
        <v>11</v>
      </c>
      <c r="F28" s="430">
        <v>11</v>
      </c>
      <c r="G28" s="433">
        <v>1</v>
      </c>
      <c r="H28" s="423">
        <v>6.99</v>
      </c>
      <c r="I28" s="435">
        <v>0.87184777000000002</v>
      </c>
      <c r="J28" s="427">
        <v>-0.22851879486018498</v>
      </c>
      <c r="K28" s="428">
        <v>0.82850100000000004</v>
      </c>
      <c r="L28" s="427">
        <v>-0.37843109746353676</v>
      </c>
      <c r="M28" s="429">
        <v>0.46491646000000003</v>
      </c>
      <c r="N28" s="18"/>
      <c r="O28" s="18"/>
    </row>
    <row r="29" spans="1:22" x14ac:dyDescent="0.3">
      <c r="A29" s="7"/>
      <c r="B29" s="339" t="s">
        <v>47</v>
      </c>
      <c r="C29" s="430">
        <v>22</v>
      </c>
      <c r="D29" s="423">
        <v>584.98</v>
      </c>
      <c r="E29" s="432">
        <v>22</v>
      </c>
      <c r="F29" s="430">
        <v>17</v>
      </c>
      <c r="G29" s="433">
        <v>1.2941176470588236</v>
      </c>
      <c r="H29" s="423">
        <v>6.92</v>
      </c>
      <c r="I29" s="435">
        <v>1.484191</v>
      </c>
      <c r="J29" s="427">
        <v>-0.2004256678988546</v>
      </c>
      <c r="K29" s="428">
        <v>0.72314500000000004</v>
      </c>
      <c r="L29" s="427">
        <v>-0.44131249014960244</v>
      </c>
      <c r="M29" s="429">
        <v>0.74470389000000003</v>
      </c>
      <c r="N29" s="18"/>
      <c r="O29" s="18"/>
    </row>
    <row r="30" spans="1:22" x14ac:dyDescent="0.3">
      <c r="A30" s="7"/>
      <c r="B30" s="339" t="s">
        <v>68</v>
      </c>
      <c r="C30" s="430">
        <v>10</v>
      </c>
      <c r="D30" s="423">
        <v>312.75</v>
      </c>
      <c r="E30" s="432">
        <v>56</v>
      </c>
      <c r="F30" s="430">
        <v>52</v>
      </c>
      <c r="G30" s="433">
        <v>1</v>
      </c>
      <c r="H30" s="423">
        <v>2.71</v>
      </c>
      <c r="I30" s="435">
        <v>5.6007262300000002</v>
      </c>
      <c r="J30" s="427">
        <v>-4.6252910467192022E-2</v>
      </c>
      <c r="K30" s="428">
        <v>1.168928</v>
      </c>
      <c r="L30" s="427">
        <v>-0.53046520548935649</v>
      </c>
      <c r="M30" s="429">
        <v>2.1166225399999998</v>
      </c>
      <c r="N30" s="18"/>
      <c r="O30" s="18"/>
    </row>
    <row r="31" spans="1:22" x14ac:dyDescent="0.3">
      <c r="A31" s="7"/>
      <c r="B31" s="339" t="s">
        <v>41</v>
      </c>
      <c r="C31" s="430">
        <v>21</v>
      </c>
      <c r="D31" s="423">
        <v>424</v>
      </c>
      <c r="E31" s="432">
        <v>27</v>
      </c>
      <c r="F31" s="430">
        <v>22</v>
      </c>
      <c r="G31" s="433">
        <v>1</v>
      </c>
      <c r="H31" s="423">
        <v>6.74</v>
      </c>
      <c r="I31" s="435">
        <v>1.4889870000000001</v>
      </c>
      <c r="J31" s="427">
        <v>-0.21632954025273723</v>
      </c>
      <c r="K31" s="428">
        <v>1.307023</v>
      </c>
      <c r="L31" s="427">
        <v>-0.44204546715810195</v>
      </c>
      <c r="M31" s="429">
        <v>1.0211181199999999</v>
      </c>
      <c r="N31" s="18"/>
      <c r="O31" s="18"/>
    </row>
    <row r="32" spans="1:22" x14ac:dyDescent="0.3">
      <c r="A32" s="7"/>
      <c r="B32" s="339" t="s">
        <v>24</v>
      </c>
      <c r="C32" s="430">
        <v>19</v>
      </c>
      <c r="D32" s="423">
        <v>379.2</v>
      </c>
      <c r="E32" s="432">
        <v>56</v>
      </c>
      <c r="F32" s="430">
        <v>49</v>
      </c>
      <c r="G32" s="433">
        <v>1</v>
      </c>
      <c r="H32" s="423">
        <v>6.8</v>
      </c>
      <c r="I32" s="435">
        <v>3.6154950000000001</v>
      </c>
      <c r="J32" s="427">
        <v>-4.2752270405184603E-2</v>
      </c>
      <c r="K32" s="428">
        <v>2.5326900000000001</v>
      </c>
      <c r="L32" s="427">
        <v>-0.43033157276071315</v>
      </c>
      <c r="M32" s="429">
        <v>2.9295930000000001</v>
      </c>
      <c r="N32" s="18"/>
      <c r="O32" s="18"/>
    </row>
    <row r="33" spans="1:21" x14ac:dyDescent="0.3">
      <c r="A33" s="7"/>
      <c r="B33" s="339" t="s">
        <v>48</v>
      </c>
      <c r="C33" s="430">
        <v>60</v>
      </c>
      <c r="D33" s="423">
        <v>1367.87</v>
      </c>
      <c r="E33" s="432">
        <v>42</v>
      </c>
      <c r="F33" s="430">
        <v>37</v>
      </c>
      <c r="G33" s="433">
        <v>1</v>
      </c>
      <c r="H33" s="423">
        <v>6.82</v>
      </c>
      <c r="I33" s="435">
        <v>2.772729</v>
      </c>
      <c r="J33" s="427">
        <v>-0.37615107916218454</v>
      </c>
      <c r="K33" s="428">
        <v>1.8169949999999999</v>
      </c>
      <c r="L33" s="427">
        <v>-0.51787221057659139</v>
      </c>
      <c r="M33" s="429">
        <v>2.6225982799999996</v>
      </c>
      <c r="N33" s="18"/>
      <c r="O33" s="18"/>
    </row>
    <row r="34" spans="1:21" ht="14.25" customHeight="1" x14ac:dyDescent="0.3">
      <c r="A34" s="7"/>
      <c r="B34" s="339" t="s">
        <v>49</v>
      </c>
      <c r="C34" s="430">
        <v>4</v>
      </c>
      <c r="D34" s="423">
        <v>146.78</v>
      </c>
      <c r="E34" s="432">
        <v>17</v>
      </c>
      <c r="F34" s="430">
        <v>14</v>
      </c>
      <c r="G34" s="433">
        <v>0.9285714285714286</v>
      </c>
      <c r="H34" s="423">
        <v>8.6999999999999993</v>
      </c>
      <c r="I34" s="435">
        <v>1.0915600000000001</v>
      </c>
      <c r="J34" s="427">
        <v>-0.17396236381344304</v>
      </c>
      <c r="K34" s="428">
        <v>0.95665999999999995</v>
      </c>
      <c r="L34" s="427">
        <v>-0.44467663701567534</v>
      </c>
      <c r="M34" s="429">
        <v>0.96729984000000002</v>
      </c>
      <c r="N34" s="18"/>
      <c r="O34" s="18"/>
    </row>
    <row r="35" spans="1:21" x14ac:dyDescent="0.3">
      <c r="A35" s="7"/>
      <c r="B35" s="339" t="s">
        <v>25</v>
      </c>
      <c r="C35" s="430">
        <v>24</v>
      </c>
      <c r="D35" s="423">
        <v>843.28</v>
      </c>
      <c r="E35" s="432">
        <v>45</v>
      </c>
      <c r="F35" s="430">
        <v>40</v>
      </c>
      <c r="G35" s="433">
        <v>1</v>
      </c>
      <c r="H35" s="423">
        <v>6.76</v>
      </c>
      <c r="I35" s="435">
        <v>2.9136489999999999</v>
      </c>
      <c r="J35" s="427">
        <v>-0.16914238263577852</v>
      </c>
      <c r="K35" s="428">
        <v>2.061893</v>
      </c>
      <c r="L35" s="427">
        <v>-0.40449092595780273</v>
      </c>
      <c r="M35" s="429">
        <v>1.9586349199999999</v>
      </c>
      <c r="N35" s="18"/>
      <c r="O35" s="18"/>
    </row>
    <row r="36" spans="1:21" x14ac:dyDescent="0.3">
      <c r="A36" s="7"/>
      <c r="B36" s="339" t="s">
        <v>83</v>
      </c>
      <c r="C36" s="430">
        <v>39</v>
      </c>
      <c r="D36" s="423">
        <v>1644</v>
      </c>
      <c r="E36" s="432">
        <v>69</v>
      </c>
      <c r="F36" s="430">
        <v>57</v>
      </c>
      <c r="G36" s="433">
        <v>1.0877192982456141</v>
      </c>
      <c r="H36" s="423">
        <v>6.5</v>
      </c>
      <c r="I36" s="435">
        <v>3.9270360000000002</v>
      </c>
      <c r="J36" s="427">
        <v>-0.10518762547580615</v>
      </c>
      <c r="K36" s="428">
        <v>0.96867300000000001</v>
      </c>
      <c r="L36" s="427">
        <v>-0.44224318115078343</v>
      </c>
      <c r="M36" s="429">
        <v>2.0501901399999998</v>
      </c>
      <c r="N36" s="18"/>
      <c r="O36" s="18"/>
    </row>
    <row r="37" spans="1:21" x14ac:dyDescent="0.3">
      <c r="A37" s="7"/>
      <c r="B37" s="339" t="s">
        <v>26</v>
      </c>
      <c r="C37" s="430">
        <v>7</v>
      </c>
      <c r="D37" s="423">
        <v>141.25</v>
      </c>
      <c r="E37" s="432">
        <v>14</v>
      </c>
      <c r="F37" s="430">
        <v>14</v>
      </c>
      <c r="G37" s="433">
        <v>0.9285714285714286</v>
      </c>
      <c r="H37" s="423">
        <v>5.5</v>
      </c>
      <c r="I37" s="435">
        <v>0.82422600000000001</v>
      </c>
      <c r="J37" s="427">
        <v>-0.28633560217538695</v>
      </c>
      <c r="K37" s="428">
        <v>0.82422600000000001</v>
      </c>
      <c r="L37" s="427">
        <v>-0.41018525409465362</v>
      </c>
      <c r="M37" s="429">
        <v>0.73564514999999997</v>
      </c>
      <c r="N37" s="18"/>
      <c r="O37" s="18"/>
    </row>
    <row r="38" spans="1:21" x14ac:dyDescent="0.3">
      <c r="A38" s="7"/>
      <c r="B38" s="339" t="s">
        <v>53</v>
      </c>
      <c r="C38" s="430">
        <v>28</v>
      </c>
      <c r="D38" s="423">
        <v>547.85</v>
      </c>
      <c r="E38" s="432">
        <v>85</v>
      </c>
      <c r="F38" s="430">
        <v>85</v>
      </c>
      <c r="G38" s="433">
        <v>1</v>
      </c>
      <c r="H38" s="423">
        <v>8.76</v>
      </c>
      <c r="I38" s="435">
        <v>4.3736259999999998</v>
      </c>
      <c r="J38" s="427">
        <v>-0.11628297931452541</v>
      </c>
      <c r="K38" s="428">
        <v>3.440426</v>
      </c>
      <c r="L38" s="427">
        <v>-0.40389365185496934</v>
      </c>
      <c r="M38" s="429">
        <v>2.5976313199999996</v>
      </c>
      <c r="N38" s="18"/>
      <c r="O38" s="18"/>
    </row>
    <row r="39" spans="1:21" x14ac:dyDescent="0.3">
      <c r="A39" s="7"/>
      <c r="B39" s="339" t="s">
        <v>27</v>
      </c>
      <c r="C39" s="430">
        <v>22</v>
      </c>
      <c r="D39" s="423">
        <v>593.54999999999995</v>
      </c>
      <c r="E39" s="432">
        <v>46</v>
      </c>
      <c r="F39" s="430">
        <v>43</v>
      </c>
      <c r="G39" s="433">
        <v>1.069767441860465</v>
      </c>
      <c r="H39" s="423">
        <v>7.3</v>
      </c>
      <c r="I39" s="435">
        <v>1.2187159999999999</v>
      </c>
      <c r="J39" s="427">
        <v>-0.57034453776772476</v>
      </c>
      <c r="K39" s="428">
        <v>2.1746789999999998</v>
      </c>
      <c r="L39" s="427">
        <v>-0.41582988174382934</v>
      </c>
      <c r="M39" s="429">
        <v>1.5840941599999998</v>
      </c>
      <c r="N39" s="18"/>
      <c r="O39" s="18"/>
    </row>
    <row r="40" spans="1:21" x14ac:dyDescent="0.3">
      <c r="A40" s="7"/>
      <c r="B40" s="339" t="s">
        <v>109</v>
      </c>
      <c r="C40" s="430">
        <v>22</v>
      </c>
      <c r="D40" s="423">
        <v>584.87</v>
      </c>
      <c r="E40" s="432">
        <v>30</v>
      </c>
      <c r="F40" s="430">
        <v>25</v>
      </c>
      <c r="G40" s="433">
        <v>1.08</v>
      </c>
      <c r="H40" s="423">
        <v>6.85</v>
      </c>
      <c r="I40" s="435">
        <v>1.821809</v>
      </c>
      <c r="J40" s="427">
        <v>-0.24228823928354318</v>
      </c>
      <c r="K40" s="428">
        <v>0.72147700000000003</v>
      </c>
      <c r="L40" s="427">
        <v>-0.38785201752249909</v>
      </c>
      <c r="M40" s="429">
        <v>1.2811850900000001</v>
      </c>
      <c r="N40" s="18"/>
      <c r="O40" s="18"/>
    </row>
    <row r="41" spans="1:21" x14ac:dyDescent="0.3">
      <c r="A41" s="7"/>
      <c r="B41" s="339" t="s">
        <v>149</v>
      </c>
      <c r="C41" s="430">
        <v>109</v>
      </c>
      <c r="D41" s="423">
        <v>4184.8149999999996</v>
      </c>
      <c r="E41" s="432">
        <v>217</v>
      </c>
      <c r="F41" s="430">
        <v>170</v>
      </c>
      <c r="G41" s="433">
        <v>1.1588235294117648</v>
      </c>
      <c r="H41" s="423">
        <v>7.0705882352941192</v>
      </c>
      <c r="I41" s="435">
        <v>11.622102530000001</v>
      </c>
      <c r="J41" s="427">
        <v>-6.7906228113192552E-2</v>
      </c>
      <c r="K41" s="428">
        <v>4.0314920000000001</v>
      </c>
      <c r="L41" s="427">
        <v>-0.41277879771117998</v>
      </c>
      <c r="M41" s="429">
        <v>4.5140920799999993</v>
      </c>
      <c r="N41" s="18"/>
      <c r="O41" s="18"/>
      <c r="T41" s="169"/>
      <c r="U41" s="20"/>
    </row>
    <row r="42" spans="1:21" ht="15" customHeight="1" thickBot="1" x14ac:dyDescent="0.35">
      <c r="A42" s="7"/>
      <c r="B42" s="346" t="s">
        <v>139</v>
      </c>
      <c r="C42" s="328">
        <v>397</v>
      </c>
      <c r="D42" s="329">
        <v>11921.095000000001</v>
      </c>
      <c r="E42" s="328">
        <v>737</v>
      </c>
      <c r="F42" s="328">
        <v>636</v>
      </c>
      <c r="G42" s="328">
        <v>14.547570773719526</v>
      </c>
      <c r="H42" s="325">
        <v>6.8250314465408808</v>
      </c>
      <c r="I42" s="329">
        <v>43.626700530000001</v>
      </c>
      <c r="J42" s="326">
        <v>-0.16119948773656759</v>
      </c>
      <c r="K42" s="325">
        <v>23.556808</v>
      </c>
      <c r="L42" s="326">
        <v>-0.43279494764669385</v>
      </c>
      <c r="M42" s="327">
        <v>25.588324989999997</v>
      </c>
      <c r="N42" s="18"/>
      <c r="O42" s="18"/>
      <c r="T42" s="170"/>
      <c r="U42" s="63"/>
    </row>
    <row r="43" spans="1:21" x14ac:dyDescent="0.3">
      <c r="A43" s="1"/>
      <c r="B43" s="1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37"/>
      <c r="N43" s="1"/>
      <c r="O43" s="1"/>
      <c r="T43" s="171"/>
      <c r="U43" s="104"/>
    </row>
    <row r="44" spans="1:21" ht="12.9" thickBot="1" x14ac:dyDescent="0.35">
      <c r="A44" s="1"/>
      <c r="B44" s="1"/>
      <c r="C44" s="136"/>
      <c r="D44" s="136"/>
      <c r="E44" s="136"/>
      <c r="F44" s="199"/>
      <c r="G44" s="136"/>
      <c r="H44" s="136"/>
      <c r="I44" s="136"/>
      <c r="J44" s="136"/>
      <c r="K44" s="136"/>
      <c r="L44" s="136"/>
      <c r="M44" s="37"/>
      <c r="N44" s="1"/>
      <c r="O44" s="1"/>
    </row>
    <row r="45" spans="1:21" ht="24.9" x14ac:dyDescent="0.3">
      <c r="A45" s="1"/>
      <c r="B45" s="345" t="s">
        <v>90</v>
      </c>
      <c r="C45" s="470" t="s">
        <v>0</v>
      </c>
      <c r="D45" s="470" t="s">
        <v>1</v>
      </c>
      <c r="E45" s="319" t="s">
        <v>61</v>
      </c>
      <c r="F45" s="319" t="s">
        <v>54</v>
      </c>
      <c r="G45" s="319" t="s">
        <v>62</v>
      </c>
      <c r="H45" s="320" t="s">
        <v>69</v>
      </c>
      <c r="I45" s="319" t="s">
        <v>18</v>
      </c>
      <c r="J45" s="468" t="s">
        <v>146</v>
      </c>
      <c r="K45" s="321" t="s">
        <v>28</v>
      </c>
      <c r="L45" s="468" t="s">
        <v>146</v>
      </c>
      <c r="M45" s="472" t="s">
        <v>138</v>
      </c>
      <c r="N45" s="1"/>
      <c r="O45" s="1"/>
    </row>
    <row r="46" spans="1:21" x14ac:dyDescent="0.3">
      <c r="A46" s="1"/>
      <c r="B46" s="337" t="s">
        <v>97</v>
      </c>
      <c r="C46" s="471"/>
      <c r="D46" s="471"/>
      <c r="E46" s="322"/>
      <c r="F46" s="322"/>
      <c r="G46" s="322"/>
      <c r="H46" s="317"/>
      <c r="I46" s="317"/>
      <c r="J46" s="469"/>
      <c r="K46" s="317"/>
      <c r="L46" s="469"/>
      <c r="M46" s="473"/>
      <c r="N46" s="1"/>
      <c r="O46" s="1"/>
    </row>
    <row r="47" spans="1:21" x14ac:dyDescent="0.3">
      <c r="A47" s="1"/>
      <c r="B47" s="339" t="s">
        <v>98</v>
      </c>
      <c r="C47" s="430">
        <v>5</v>
      </c>
      <c r="D47" s="431">
        <v>301</v>
      </c>
      <c r="E47" s="432"/>
      <c r="F47" s="430">
        <v>7</v>
      </c>
      <c r="G47" s="433"/>
      <c r="H47" s="434">
        <v>8.89</v>
      </c>
      <c r="I47" s="435">
        <v>0.80044700000000002</v>
      </c>
      <c r="J47" s="427">
        <v>-1.6510932134146655E-2</v>
      </c>
      <c r="K47" s="436">
        <v>0.140182</v>
      </c>
      <c r="L47" s="437">
        <v>-0.39716260208052911</v>
      </c>
      <c r="M47" s="438">
        <v>0.55464899999999995</v>
      </c>
      <c r="N47" s="1"/>
      <c r="O47" s="1"/>
    </row>
    <row r="48" spans="1:21" x14ac:dyDescent="0.3">
      <c r="A48" s="1"/>
      <c r="B48" s="339" t="s">
        <v>99</v>
      </c>
      <c r="C48" s="430">
        <v>8</v>
      </c>
      <c r="D48" s="431">
        <v>312</v>
      </c>
      <c r="E48" s="432"/>
      <c r="F48" s="430">
        <v>38</v>
      </c>
      <c r="G48" s="433"/>
      <c r="H48" s="434">
        <v>6.63</v>
      </c>
      <c r="I48" s="435">
        <v>0.74257300000000004</v>
      </c>
      <c r="J48" s="427">
        <v>0.20044197787524073</v>
      </c>
      <c r="K48" s="436">
        <v>8.5813E-2</v>
      </c>
      <c r="L48" s="437">
        <v>-0.30316613478200855</v>
      </c>
      <c r="M48" s="438">
        <v>0.21000837999999999</v>
      </c>
      <c r="N48" s="1"/>
      <c r="O48" s="1"/>
    </row>
    <row r="49" spans="1:20" x14ac:dyDescent="0.3">
      <c r="A49" s="1"/>
      <c r="B49" s="339" t="s">
        <v>100</v>
      </c>
      <c r="C49" s="430">
        <v>9</v>
      </c>
      <c r="D49" s="431">
        <v>255</v>
      </c>
      <c r="E49" s="432"/>
      <c r="F49" s="430">
        <v>10</v>
      </c>
      <c r="G49" s="433"/>
      <c r="H49" s="434">
        <v>6.1920000000000002</v>
      </c>
      <c r="I49" s="435">
        <v>0.28086099999999997</v>
      </c>
      <c r="J49" s="427">
        <v>-0.2055401426667863</v>
      </c>
      <c r="K49" s="436">
        <v>6.2592999999999996E-2</v>
      </c>
      <c r="L49" s="437">
        <v>-0.3708297733326632</v>
      </c>
      <c r="M49" s="438">
        <v>0.10455766</v>
      </c>
      <c r="N49" s="1"/>
      <c r="O49" s="1"/>
    </row>
    <row r="50" spans="1:20" ht="15" customHeight="1" thickBot="1" x14ac:dyDescent="0.35">
      <c r="A50" s="1"/>
      <c r="B50" s="346" t="s">
        <v>140</v>
      </c>
      <c r="C50" s="328">
        <v>22</v>
      </c>
      <c r="D50" s="329">
        <v>868</v>
      </c>
      <c r="E50" s="328"/>
      <c r="F50" s="328">
        <v>55</v>
      </c>
      <c r="G50" s="328"/>
      <c r="H50" s="325">
        <v>6.838000000000001</v>
      </c>
      <c r="I50" s="329">
        <v>1.8238810000000001</v>
      </c>
      <c r="J50" s="326">
        <v>2.121427197282642E-2</v>
      </c>
      <c r="K50" s="325">
        <v>0.28858800000000001</v>
      </c>
      <c r="L50" s="326">
        <v>-0.3659761539120634</v>
      </c>
      <c r="M50" s="327">
        <v>0.86921503999999994</v>
      </c>
      <c r="N50" s="1"/>
      <c r="O50" s="1"/>
    </row>
    <row r="51" spans="1:20" ht="6.75" customHeight="1" x14ac:dyDescent="0.3">
      <c r="A51" s="1"/>
      <c r="B51" s="1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37"/>
      <c r="N51" s="1"/>
      <c r="O51" s="1"/>
    </row>
    <row r="52" spans="1:20" x14ac:dyDescent="0.3">
      <c r="A52" s="1"/>
      <c r="B52" s="1"/>
      <c r="C52" s="136"/>
      <c r="D52" s="136"/>
      <c r="E52" s="136"/>
      <c r="F52" s="136"/>
      <c r="G52" s="136"/>
      <c r="H52" s="136"/>
      <c r="I52" s="199"/>
      <c r="J52" s="136"/>
      <c r="K52" s="136"/>
      <c r="L52" s="136"/>
      <c r="M52" s="120" t="s">
        <v>88</v>
      </c>
      <c r="N52" s="1"/>
      <c r="O52" s="1"/>
      <c r="T52" s="27"/>
    </row>
    <row r="53" spans="1:20" ht="14.15" x14ac:dyDescent="0.35">
      <c r="A53" s="1"/>
      <c r="B53" s="5" t="s">
        <v>4</v>
      </c>
      <c r="C53" s="5"/>
      <c r="D53" s="5"/>
      <c r="E53" s="5"/>
      <c r="F53" s="5"/>
      <c r="G53" s="5"/>
      <c r="H53" s="5"/>
      <c r="I53" s="136"/>
      <c r="J53" s="136"/>
      <c r="K53" s="136"/>
      <c r="L53" s="136"/>
      <c r="M53" s="136"/>
      <c r="N53" s="1"/>
      <c r="O53" s="1"/>
    </row>
    <row r="54" spans="1:20" ht="5.25" customHeight="1" thickBot="1" x14ac:dyDescent="0.35">
      <c r="A54" s="1"/>
      <c r="B54" s="1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7"/>
      <c r="O54" s="7"/>
    </row>
    <row r="55" spans="1:20" ht="40.5" customHeight="1" x14ac:dyDescent="0.3">
      <c r="A55" s="1"/>
      <c r="B55" s="347"/>
      <c r="C55" s="320" t="s">
        <v>0</v>
      </c>
      <c r="D55" s="320" t="s">
        <v>1</v>
      </c>
      <c r="E55" s="320" t="s">
        <v>61</v>
      </c>
      <c r="F55" s="320" t="s">
        <v>54</v>
      </c>
      <c r="G55" s="320" t="s">
        <v>62</v>
      </c>
      <c r="H55" s="320" t="s">
        <v>69</v>
      </c>
      <c r="I55" s="320" t="s">
        <v>18</v>
      </c>
      <c r="J55" s="468" t="s">
        <v>130</v>
      </c>
      <c r="K55" s="320" t="s">
        <v>31</v>
      </c>
      <c r="L55" s="468" t="s">
        <v>130</v>
      </c>
      <c r="M55" s="472" t="s">
        <v>138</v>
      </c>
      <c r="N55" s="7"/>
      <c r="O55" s="7"/>
    </row>
    <row r="56" spans="1:20" ht="15" customHeight="1" x14ac:dyDescent="0.3">
      <c r="A56" s="1"/>
      <c r="B56" s="348" t="s">
        <v>3</v>
      </c>
      <c r="C56" s="317"/>
      <c r="D56" s="317"/>
      <c r="E56" s="317"/>
      <c r="F56" s="317"/>
      <c r="G56" s="317"/>
      <c r="H56" s="317"/>
      <c r="I56" s="317"/>
      <c r="J56" s="469"/>
      <c r="K56" s="317"/>
      <c r="L56" s="469"/>
      <c r="M56" s="473"/>
      <c r="N56" s="7"/>
      <c r="O56" s="7"/>
    </row>
    <row r="57" spans="1:20" x14ac:dyDescent="0.3">
      <c r="A57" s="1"/>
      <c r="B57" s="349" t="s">
        <v>110</v>
      </c>
      <c r="C57" s="430">
        <v>8</v>
      </c>
      <c r="D57" s="423">
        <v>102.8</v>
      </c>
      <c r="E57" s="432">
        <v>13</v>
      </c>
      <c r="F57" s="430">
        <v>11</v>
      </c>
      <c r="G57" s="433">
        <v>1</v>
      </c>
      <c r="H57" s="423">
        <v>8.4700000000000006</v>
      </c>
      <c r="I57" s="435">
        <v>0.65764060000000002</v>
      </c>
      <c r="J57" s="427">
        <v>-6.8621348185989106E-3</v>
      </c>
      <c r="K57" s="439">
        <v>0.853576</v>
      </c>
      <c r="L57" s="437">
        <v>-0.41654659145902995</v>
      </c>
      <c r="M57" s="438">
        <v>0.6635535600000001</v>
      </c>
      <c r="N57" s="138"/>
      <c r="O57" s="7"/>
    </row>
    <row r="58" spans="1:20" x14ac:dyDescent="0.3">
      <c r="A58" s="1"/>
      <c r="B58" s="349" t="s">
        <v>5</v>
      </c>
      <c r="C58" s="430">
        <v>8</v>
      </c>
      <c r="D58" s="423">
        <v>38.61</v>
      </c>
      <c r="E58" s="432">
        <v>29</v>
      </c>
      <c r="F58" s="430">
        <v>25</v>
      </c>
      <c r="G58" s="433">
        <v>1</v>
      </c>
      <c r="H58" s="423">
        <v>6.8</v>
      </c>
      <c r="I58" s="435">
        <v>0.55442663999999997</v>
      </c>
      <c r="J58" s="427">
        <v>-0.49483967625006825</v>
      </c>
      <c r="K58" s="439">
        <v>3.4338760000000002</v>
      </c>
      <c r="L58" s="437">
        <v>-0.37503496672769121</v>
      </c>
      <c r="M58" s="438">
        <v>2.1570673300000003</v>
      </c>
      <c r="N58" s="138"/>
      <c r="O58" s="7"/>
    </row>
    <row r="59" spans="1:20" x14ac:dyDescent="0.3">
      <c r="A59" s="1"/>
      <c r="B59" s="349" t="s">
        <v>66</v>
      </c>
      <c r="C59" s="430">
        <v>7</v>
      </c>
      <c r="D59" s="423">
        <v>49.02</v>
      </c>
      <c r="E59" s="432">
        <v>17</v>
      </c>
      <c r="F59" s="430">
        <v>14</v>
      </c>
      <c r="G59" s="433">
        <v>1.2142857142857142</v>
      </c>
      <c r="H59" s="423">
        <v>6.24</v>
      </c>
      <c r="I59" s="435">
        <v>0.85115195999999993</v>
      </c>
      <c r="J59" s="427">
        <v>-4.6674417354372222E-2</v>
      </c>
      <c r="K59" s="439">
        <v>1.10572</v>
      </c>
      <c r="L59" s="437">
        <v>-0.40172429278998018</v>
      </c>
      <c r="M59" s="438">
        <v>0.47335426000000003</v>
      </c>
      <c r="N59" s="138"/>
      <c r="O59" s="7"/>
    </row>
    <row r="60" spans="1:20" x14ac:dyDescent="0.3">
      <c r="A60" s="1"/>
      <c r="B60" s="350" t="s">
        <v>65</v>
      </c>
      <c r="C60" s="430">
        <v>8</v>
      </c>
      <c r="D60" s="423">
        <v>39.799999999999997</v>
      </c>
      <c r="E60" s="432"/>
      <c r="F60" s="430">
        <v>15</v>
      </c>
      <c r="G60" s="433"/>
      <c r="H60" s="423">
        <v>8.4</v>
      </c>
      <c r="I60" s="435">
        <v>1.4458040000000001</v>
      </c>
      <c r="J60" s="427">
        <v>0.88343738173591624</v>
      </c>
      <c r="K60" s="439">
        <v>1.375999</v>
      </c>
      <c r="L60" s="437">
        <v>-0.37979286148276487</v>
      </c>
      <c r="M60" s="438">
        <v>0.8758800699999999</v>
      </c>
      <c r="N60" s="138"/>
      <c r="O60" s="7"/>
    </row>
    <row r="61" spans="1:20" x14ac:dyDescent="0.3">
      <c r="A61" s="1"/>
      <c r="B61" s="349" t="s">
        <v>108</v>
      </c>
      <c r="C61" s="430">
        <v>22</v>
      </c>
      <c r="D61" s="423">
        <v>132.25</v>
      </c>
      <c r="E61" s="432">
        <v>34</v>
      </c>
      <c r="F61" s="430">
        <v>33</v>
      </c>
      <c r="G61" s="433">
        <v>1.0303030303030303</v>
      </c>
      <c r="H61" s="423">
        <v>7.5749999999999993</v>
      </c>
      <c r="I61" s="435">
        <v>1.546359</v>
      </c>
      <c r="J61" s="427">
        <v>-7.6884834718216957E-2</v>
      </c>
      <c r="K61" s="439">
        <v>1.0251669999999999</v>
      </c>
      <c r="L61" s="437">
        <v>-0.42032228223500895</v>
      </c>
      <c r="M61" s="438">
        <v>0.43823962999999999</v>
      </c>
      <c r="N61" s="138"/>
      <c r="O61" s="7"/>
    </row>
    <row r="62" spans="1:20" x14ac:dyDescent="0.3">
      <c r="A62" s="1"/>
      <c r="B62" s="349" t="s">
        <v>129</v>
      </c>
      <c r="C62" s="430">
        <v>2</v>
      </c>
      <c r="D62" s="423">
        <v>12.4</v>
      </c>
      <c r="E62" s="432">
        <v>7</v>
      </c>
      <c r="F62" s="430">
        <v>5</v>
      </c>
      <c r="G62" s="433">
        <v>1</v>
      </c>
      <c r="H62" s="423">
        <v>13.78</v>
      </c>
      <c r="I62" s="435">
        <v>0.26227908</v>
      </c>
      <c r="J62" s="427">
        <v>-0.12315444056568974</v>
      </c>
      <c r="K62" s="439">
        <v>0.26972200000000002</v>
      </c>
      <c r="L62" s="437">
        <v>-0.47524392260625098</v>
      </c>
      <c r="M62" s="438">
        <v>0.15372766000000002</v>
      </c>
      <c r="N62" s="138"/>
      <c r="O62" s="7"/>
    </row>
    <row r="63" spans="1:20" x14ac:dyDescent="0.3">
      <c r="A63" s="1"/>
      <c r="B63" s="349" t="s">
        <v>7</v>
      </c>
      <c r="C63" s="430">
        <v>13</v>
      </c>
      <c r="D63" s="423">
        <v>109</v>
      </c>
      <c r="E63" s="432">
        <v>71</v>
      </c>
      <c r="F63" s="430">
        <v>57</v>
      </c>
      <c r="G63" s="433">
        <v>1</v>
      </c>
      <c r="H63" s="423">
        <v>8.75</v>
      </c>
      <c r="I63" s="435">
        <v>2.8870070000000001</v>
      </c>
      <c r="J63" s="427">
        <v>-2.1496520338892836E-2</v>
      </c>
      <c r="K63" s="439">
        <v>8.2602239999999991</v>
      </c>
      <c r="L63" s="437">
        <v>-0.40966964908813946</v>
      </c>
      <c r="M63" s="438">
        <v>5.1821995000000003</v>
      </c>
      <c r="N63" s="138"/>
      <c r="O63" s="7"/>
    </row>
    <row r="64" spans="1:20" x14ac:dyDescent="0.3">
      <c r="A64" s="1"/>
      <c r="B64" s="349" t="s">
        <v>6</v>
      </c>
      <c r="C64" s="430">
        <v>20</v>
      </c>
      <c r="D64" s="423">
        <v>121.71</v>
      </c>
      <c r="E64" s="432">
        <v>64</v>
      </c>
      <c r="F64" s="430">
        <v>57</v>
      </c>
      <c r="G64" s="433">
        <v>1.1228070175438596</v>
      </c>
      <c r="H64" s="423">
        <v>8.98</v>
      </c>
      <c r="I64" s="435">
        <v>2.9638089399999998</v>
      </c>
      <c r="J64" s="427">
        <v>-7.4802651174693077E-2</v>
      </c>
      <c r="K64" s="439">
        <v>8.3823229999999995</v>
      </c>
      <c r="L64" s="437">
        <v>-0.38547415711226507</v>
      </c>
      <c r="M64" s="438">
        <v>4.5244206900000004</v>
      </c>
      <c r="N64" s="138"/>
      <c r="O64" s="7"/>
    </row>
    <row r="65" spans="1:23" x14ac:dyDescent="0.3">
      <c r="A65" s="1"/>
      <c r="B65" s="349" t="s">
        <v>115</v>
      </c>
      <c r="C65" s="430">
        <v>8</v>
      </c>
      <c r="D65" s="423">
        <v>58.4</v>
      </c>
      <c r="E65" s="432">
        <v>5</v>
      </c>
      <c r="F65" s="430">
        <v>4</v>
      </c>
      <c r="G65" s="433">
        <v>1.25</v>
      </c>
      <c r="H65" s="423">
        <v>13</v>
      </c>
      <c r="I65" s="435">
        <v>0.14882400000000001</v>
      </c>
      <c r="J65" s="427">
        <v>-0.34161199417809879</v>
      </c>
      <c r="K65" s="439">
        <v>0.14584900000000001</v>
      </c>
      <c r="L65" s="437">
        <v>-0.59222923667921068</v>
      </c>
      <c r="M65" s="438">
        <v>7.3789359999999998E-2</v>
      </c>
      <c r="N65" s="138"/>
      <c r="O65" s="7"/>
    </row>
    <row r="66" spans="1:23" ht="14.25" customHeight="1" x14ac:dyDescent="0.3">
      <c r="A66" s="1"/>
      <c r="B66" s="349" t="s">
        <v>87</v>
      </c>
      <c r="C66" s="430">
        <v>61</v>
      </c>
      <c r="D66" s="423">
        <v>426.95</v>
      </c>
      <c r="E66" s="432">
        <v>73</v>
      </c>
      <c r="F66" s="430">
        <v>56</v>
      </c>
      <c r="G66" s="433">
        <v>1.2678571428571428</v>
      </c>
      <c r="H66" s="423">
        <v>10.479818181818183</v>
      </c>
      <c r="I66" s="435">
        <v>2.3802102399999998</v>
      </c>
      <c r="J66" s="427">
        <v>-0.18595819843905553</v>
      </c>
      <c r="K66" s="439">
        <v>1.8873610000000001</v>
      </c>
      <c r="L66" s="437">
        <v>-0.47106253776401186</v>
      </c>
      <c r="M66" s="438">
        <v>1.01222919</v>
      </c>
      <c r="N66" s="138"/>
      <c r="O66" s="7"/>
    </row>
    <row r="67" spans="1:23" ht="15" customHeight="1" thickBot="1" x14ac:dyDescent="0.35">
      <c r="A67" s="1"/>
      <c r="B67" s="351" t="s">
        <v>64</v>
      </c>
      <c r="C67" s="328">
        <v>157</v>
      </c>
      <c r="D67" s="329">
        <v>1090.94</v>
      </c>
      <c r="E67" s="328">
        <v>313</v>
      </c>
      <c r="F67" s="328">
        <v>277</v>
      </c>
      <c r="G67" s="330">
        <v>1</v>
      </c>
      <c r="H67" s="325">
        <v>8.8262989826058416</v>
      </c>
      <c r="I67" s="329">
        <v>13.697511459999999</v>
      </c>
      <c r="J67" s="326">
        <v>-6.8088389331495136E-2</v>
      </c>
      <c r="K67" s="331">
        <v>26.739816999999995</v>
      </c>
      <c r="L67" s="326">
        <v>-0.40400072046419455</v>
      </c>
      <c r="M67" s="332">
        <v>15.554461249999999</v>
      </c>
      <c r="N67" s="138"/>
      <c r="O67" s="7"/>
    </row>
    <row r="68" spans="1:23" x14ac:dyDescent="0.3">
      <c r="A68" s="1"/>
      <c r="B68" s="1"/>
      <c r="C68" s="136"/>
      <c r="D68" s="136"/>
      <c r="E68" s="139"/>
      <c r="F68" s="136"/>
      <c r="G68" s="136"/>
      <c r="H68" s="136"/>
      <c r="I68" s="136"/>
      <c r="J68" s="136"/>
      <c r="K68" s="136"/>
      <c r="L68" s="136"/>
      <c r="M68" s="136"/>
      <c r="N68" s="138"/>
      <c r="O68" s="7"/>
    </row>
    <row r="69" spans="1:23" x14ac:dyDescent="0.3">
      <c r="A69" s="1"/>
      <c r="B69" s="1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38"/>
      <c r="O69" s="7"/>
    </row>
    <row r="70" spans="1:23" ht="14.15" x14ac:dyDescent="0.35">
      <c r="A70" s="1"/>
      <c r="B70" s="6" t="s">
        <v>29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38"/>
      <c r="O70" s="7"/>
    </row>
    <row r="71" spans="1:23" ht="4.5" customHeight="1" thickBot="1" x14ac:dyDescent="0.35">
      <c r="A71" s="1"/>
      <c r="B71" s="1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8"/>
    </row>
    <row r="72" spans="1:23" ht="36.75" customHeight="1" x14ac:dyDescent="0.3">
      <c r="A72" s="1"/>
      <c r="B72" s="477"/>
      <c r="C72" s="320" t="s">
        <v>0</v>
      </c>
      <c r="D72" s="320" t="s">
        <v>1</v>
      </c>
      <c r="E72" s="470" t="s">
        <v>61</v>
      </c>
      <c r="F72" s="470" t="s">
        <v>54</v>
      </c>
      <c r="G72" s="470" t="s">
        <v>62</v>
      </c>
      <c r="H72" s="320" t="s">
        <v>69</v>
      </c>
      <c r="I72" s="470" t="s">
        <v>18</v>
      </c>
      <c r="J72" s="468" t="s">
        <v>146</v>
      </c>
      <c r="K72" s="320" t="s">
        <v>31</v>
      </c>
      <c r="L72" s="468" t="s">
        <v>146</v>
      </c>
      <c r="M72" s="479" t="s">
        <v>138</v>
      </c>
      <c r="N72" s="138"/>
      <c r="O72" s="7"/>
      <c r="T72" s="19"/>
      <c r="U72" s="19"/>
      <c r="V72" s="19"/>
      <c r="W72" s="19"/>
    </row>
    <row r="73" spans="1:23" ht="6.75" customHeight="1" x14ac:dyDescent="0.3">
      <c r="A73" s="1"/>
      <c r="B73" s="478"/>
      <c r="C73" s="317"/>
      <c r="D73" s="317"/>
      <c r="E73" s="471"/>
      <c r="F73" s="471"/>
      <c r="G73" s="471"/>
      <c r="H73" s="317"/>
      <c r="I73" s="471"/>
      <c r="J73" s="469"/>
      <c r="K73" s="317"/>
      <c r="L73" s="469"/>
      <c r="M73" s="480"/>
      <c r="N73" s="138"/>
      <c r="O73" s="7"/>
      <c r="T73" s="19"/>
      <c r="U73" s="19"/>
      <c r="V73" s="19"/>
      <c r="W73" s="19"/>
    </row>
    <row r="74" spans="1:23" ht="13.5" customHeight="1" x14ac:dyDescent="0.3">
      <c r="A74" s="1"/>
      <c r="B74" s="349" t="s">
        <v>134</v>
      </c>
      <c r="C74" s="440">
        <v>233</v>
      </c>
      <c r="D74" s="423">
        <v>2530.9769999999999</v>
      </c>
      <c r="E74" s="424">
        <v>1886</v>
      </c>
      <c r="F74" s="430">
        <v>1646</v>
      </c>
      <c r="G74" s="382">
        <v>1</v>
      </c>
      <c r="H74" s="423">
        <v>8.8120777642770349</v>
      </c>
      <c r="I74" s="436">
        <v>76.331106032100024</v>
      </c>
      <c r="J74" s="437">
        <v>-0.12524865081864869</v>
      </c>
      <c r="K74" s="436">
        <v>171.28262400000003</v>
      </c>
      <c r="L74" s="437">
        <v>-0.46170491407109204</v>
      </c>
      <c r="M74" s="438">
        <v>95.030243900000031</v>
      </c>
      <c r="N74" s="138"/>
      <c r="O74" s="7"/>
      <c r="T74" s="50"/>
      <c r="U74" s="19"/>
      <c r="V74" s="19"/>
      <c r="W74" s="19"/>
    </row>
    <row r="75" spans="1:23" ht="13.5" customHeight="1" x14ac:dyDescent="0.3">
      <c r="A75" s="1"/>
      <c r="B75" s="349" t="s">
        <v>135</v>
      </c>
      <c r="C75" s="440">
        <v>419</v>
      </c>
      <c r="D75" s="423">
        <v>12789.095000000001</v>
      </c>
      <c r="E75" s="424">
        <v>737</v>
      </c>
      <c r="F75" s="430">
        <v>691</v>
      </c>
      <c r="G75" s="382">
        <v>1.0817610062893082</v>
      </c>
      <c r="H75" s="423">
        <v>6.8260636758321276</v>
      </c>
      <c r="I75" s="436">
        <v>45.450581530000001</v>
      </c>
      <c r="J75" s="437">
        <v>-0.15514355988069914</v>
      </c>
      <c r="K75" s="436">
        <v>23.845396000000001</v>
      </c>
      <c r="L75" s="437">
        <v>-0.43207057650940961</v>
      </c>
      <c r="M75" s="438">
        <v>26.457540029999997</v>
      </c>
      <c r="N75" s="138"/>
      <c r="O75" s="7"/>
      <c r="T75" s="50"/>
      <c r="U75" s="104"/>
      <c r="V75" s="19"/>
      <c r="W75" s="19"/>
    </row>
    <row r="76" spans="1:23" ht="15" customHeight="1" x14ac:dyDescent="0.3">
      <c r="A76" s="1"/>
      <c r="B76" s="349" t="s">
        <v>136</v>
      </c>
      <c r="C76" s="440">
        <v>157</v>
      </c>
      <c r="D76" s="423">
        <v>1090.94</v>
      </c>
      <c r="E76" s="424">
        <v>313</v>
      </c>
      <c r="F76" s="430">
        <v>277</v>
      </c>
      <c r="G76" s="382">
        <v>1</v>
      </c>
      <c r="H76" s="423">
        <v>8.8262989826058416</v>
      </c>
      <c r="I76" s="436">
        <v>13.697511459999999</v>
      </c>
      <c r="J76" s="437">
        <v>-6.8088389331495136E-2</v>
      </c>
      <c r="K76" s="436">
        <v>26.739816999999995</v>
      </c>
      <c r="L76" s="437">
        <v>-0.40400072046419455</v>
      </c>
      <c r="M76" s="438">
        <v>15.554461249999999</v>
      </c>
      <c r="N76" s="138"/>
      <c r="O76" s="7"/>
      <c r="T76" s="50"/>
      <c r="U76" s="104"/>
      <c r="V76" s="19"/>
      <c r="W76" s="19"/>
    </row>
    <row r="77" spans="1:23" ht="20.25" customHeight="1" thickBot="1" x14ac:dyDescent="0.35">
      <c r="A77" s="1"/>
      <c r="B77" s="352" t="s">
        <v>137</v>
      </c>
      <c r="C77" s="323">
        <v>809</v>
      </c>
      <c r="D77" s="324">
        <v>16411.011999999999</v>
      </c>
      <c r="E77" s="323">
        <v>2936</v>
      </c>
      <c r="F77" s="323">
        <v>2614</v>
      </c>
      <c r="G77" s="323">
        <v>3.0817610062893079</v>
      </c>
      <c r="H77" s="325">
        <v>8.2885902135355085</v>
      </c>
      <c r="I77" s="324">
        <v>135.4791990221</v>
      </c>
      <c r="J77" s="333">
        <v>-0.13018005047988568</v>
      </c>
      <c r="K77" s="324">
        <v>221.86783700000001</v>
      </c>
      <c r="L77" s="326">
        <v>-0.45224138347631804</v>
      </c>
      <c r="M77" s="334">
        <v>137.04224518000004</v>
      </c>
      <c r="N77" s="138"/>
      <c r="O77" s="7"/>
      <c r="T77" s="103"/>
      <c r="U77" s="104"/>
      <c r="V77" s="19"/>
      <c r="W77" s="19"/>
    </row>
    <row r="78" spans="1:23" ht="7.5" customHeight="1" x14ac:dyDescent="0.3">
      <c r="A78" s="1"/>
      <c r="B78" s="1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07"/>
      <c r="N78" s="138"/>
      <c r="O78" s="7"/>
      <c r="T78" s="19"/>
      <c r="U78" s="19"/>
      <c r="V78" s="19"/>
      <c r="W78" s="19"/>
    </row>
    <row r="79" spans="1:23" x14ac:dyDescent="0.3">
      <c r="A79" s="1"/>
      <c r="B79" s="1"/>
      <c r="C79" s="136"/>
      <c r="D79" s="136"/>
      <c r="E79" s="136"/>
      <c r="F79" s="136"/>
      <c r="G79" s="136"/>
      <c r="H79" s="136"/>
      <c r="I79" s="136"/>
      <c r="J79" s="136"/>
      <c r="K79" s="198"/>
      <c r="L79" s="198"/>
      <c r="M79" s="120" t="s">
        <v>88</v>
      </c>
      <c r="N79" s="120"/>
      <c r="O79" s="177"/>
      <c r="W79" s="19"/>
    </row>
    <row r="80" spans="1:23" x14ac:dyDescent="0.3">
      <c r="A80" s="1"/>
      <c r="B80" s="1"/>
      <c r="C80" s="136"/>
      <c r="D80" s="441"/>
      <c r="E80" s="136"/>
      <c r="F80" s="136"/>
      <c r="G80" s="136"/>
      <c r="H80" s="136"/>
      <c r="I80" s="136"/>
      <c r="J80" s="136"/>
      <c r="K80" s="120"/>
      <c r="L80" s="120"/>
      <c r="M80" s="120"/>
      <c r="N80" s="96"/>
      <c r="O80" s="96"/>
      <c r="W80" s="19"/>
    </row>
    <row r="81" spans="1:23" x14ac:dyDescent="0.3">
      <c r="A81" s="1"/>
      <c r="B81" s="1"/>
      <c r="C81" s="136"/>
      <c r="D81" s="136"/>
      <c r="E81" s="136"/>
      <c r="F81" s="136"/>
      <c r="G81" s="136"/>
      <c r="H81" s="136"/>
      <c r="I81" s="136"/>
      <c r="J81" s="198"/>
      <c r="K81" s="120"/>
      <c r="L81" s="120"/>
      <c r="M81" s="120"/>
      <c r="N81" s="96"/>
      <c r="O81" s="96"/>
      <c r="W81" s="19"/>
    </row>
    <row r="82" spans="1:23" x14ac:dyDescent="0.3">
      <c r="A82" s="1"/>
      <c r="B82" s="1"/>
      <c r="C82" s="136"/>
      <c r="D82" s="136"/>
      <c r="E82" s="136"/>
      <c r="F82" s="136"/>
      <c r="G82" s="136"/>
      <c r="H82" s="136"/>
      <c r="I82" s="136"/>
      <c r="J82" s="198"/>
      <c r="K82" s="120"/>
      <c r="L82" s="120"/>
      <c r="M82" s="120"/>
      <c r="N82" s="96"/>
      <c r="O82" s="96"/>
      <c r="W82" s="19"/>
    </row>
    <row r="83" spans="1:23" x14ac:dyDescent="0.3">
      <c r="A83" s="1"/>
      <c r="O83" s="122"/>
      <c r="W83" s="19"/>
    </row>
    <row r="84" spans="1:23" x14ac:dyDescent="0.3">
      <c r="A84" s="1"/>
      <c r="O84" s="122"/>
      <c r="W84" s="19"/>
    </row>
    <row r="85" spans="1:23" x14ac:dyDescent="0.3">
      <c r="A85" s="1"/>
      <c r="O85" s="122"/>
    </row>
    <row r="86" spans="1:23" ht="15.75" customHeight="1" x14ac:dyDescent="0.3">
      <c r="A86" s="4"/>
      <c r="O86" s="168"/>
    </row>
    <row r="87" spans="1:23" x14ac:dyDescent="0.3">
      <c r="A87" s="19"/>
      <c r="O87" s="168"/>
    </row>
    <row r="88" spans="1:23" ht="12.75" customHeight="1" x14ac:dyDescent="0.3">
      <c r="A88" s="19"/>
      <c r="O88" s="168"/>
    </row>
    <row r="89" spans="1:23" x14ac:dyDescent="0.3">
      <c r="A89" s="9"/>
      <c r="O89" s="168"/>
    </row>
    <row r="90" spans="1:23" ht="12.75" customHeight="1" x14ac:dyDescent="0.3">
      <c r="A90" s="19"/>
      <c r="O90" s="192"/>
    </row>
    <row r="91" spans="1:23" x14ac:dyDescent="0.3">
      <c r="A91" s="19"/>
      <c r="O91" s="192"/>
    </row>
    <row r="92" spans="1:23" x14ac:dyDescent="0.3">
      <c r="A92" s="19"/>
      <c r="O92" s="193"/>
    </row>
    <row r="93" spans="1:23" x14ac:dyDescent="0.3">
      <c r="A93" s="19"/>
      <c r="B93" s="44"/>
      <c r="C93" s="44"/>
      <c r="D93" s="44"/>
      <c r="E93" s="44"/>
      <c r="F93" s="44"/>
      <c r="G93" s="44"/>
      <c r="H93" s="44"/>
      <c r="I93" s="46"/>
      <c r="J93" s="46"/>
      <c r="K93" s="45"/>
      <c r="L93" s="46"/>
      <c r="M93" s="45"/>
      <c r="N93" s="47"/>
      <c r="O93" s="47"/>
    </row>
    <row r="94" spans="1:23" x14ac:dyDescent="0.3">
      <c r="A94" s="19"/>
      <c r="B94" s="20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20"/>
      <c r="O94" s="20"/>
    </row>
    <row r="95" spans="1:23" x14ac:dyDescent="0.3">
      <c r="A95" s="19"/>
      <c r="B95" s="20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20"/>
      <c r="O95" s="20"/>
    </row>
    <row r="96" spans="1:23" ht="40.5" customHeight="1" x14ac:dyDescent="0.3">
      <c r="A96" s="19"/>
      <c r="B96" s="20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20"/>
      <c r="O96" s="20"/>
    </row>
    <row r="97" spans="3:13" x14ac:dyDescent="0.3"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x14ac:dyDescent="0.3"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x14ac:dyDescent="0.3"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x14ac:dyDescent="0.3"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x14ac:dyDescent="0.3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x14ac:dyDescent="0.3"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x14ac:dyDescent="0.3"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x14ac:dyDescent="0.3"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x14ac:dyDescent="0.3"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x14ac:dyDescent="0.3"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x14ac:dyDescent="0.3"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x14ac:dyDescent="0.3"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</sheetData>
  <mergeCells count="32">
    <mergeCell ref="M72:M73"/>
    <mergeCell ref="B72:B73"/>
    <mergeCell ref="I72:I73"/>
    <mergeCell ref="E72:E73"/>
    <mergeCell ref="F72:F73"/>
    <mergeCell ref="G72:G73"/>
    <mergeCell ref="C26:C27"/>
    <mergeCell ref="D26:D27"/>
    <mergeCell ref="D7:D8"/>
    <mergeCell ref="C7:C8"/>
    <mergeCell ref="F7:F8"/>
    <mergeCell ref="E7:E8"/>
    <mergeCell ref="G7:G8"/>
    <mergeCell ref="M55:M56"/>
    <mergeCell ref="I7:I8"/>
    <mergeCell ref="K7:K8"/>
    <mergeCell ref="L26:L27"/>
    <mergeCell ref="L55:L56"/>
    <mergeCell ref="L7:L8"/>
    <mergeCell ref="M7:M8"/>
    <mergeCell ref="M26:M27"/>
    <mergeCell ref="H7:H8"/>
    <mergeCell ref="J7:J8"/>
    <mergeCell ref="J26:J27"/>
    <mergeCell ref="C45:C46"/>
    <mergeCell ref="D45:D46"/>
    <mergeCell ref="L45:L46"/>
    <mergeCell ref="M45:M46"/>
    <mergeCell ref="J45:J46"/>
    <mergeCell ref="J55:J56"/>
    <mergeCell ref="J72:J73"/>
    <mergeCell ref="L72:L73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E51"/>
  <sheetViews>
    <sheetView zoomScale="80" zoomScaleNormal="80" workbookViewId="0">
      <selection activeCell="B21" sqref="B21"/>
    </sheetView>
  </sheetViews>
  <sheetFormatPr baseColWidth="10" defaultColWidth="11.3046875" defaultRowHeight="12.45" x14ac:dyDescent="0.3"/>
  <cols>
    <col min="1" max="1" width="26.69140625" customWidth="1"/>
    <col min="2" max="2" width="9.69140625" style="31" customWidth="1"/>
    <col min="3" max="3" width="10.23046875" style="27" customWidth="1"/>
    <col min="4" max="4" width="3.07421875" customWidth="1"/>
  </cols>
  <sheetData>
    <row r="2" spans="1:3" ht="15.45" x14ac:dyDescent="0.4">
      <c r="A2" s="29" t="s">
        <v>31</v>
      </c>
    </row>
    <row r="4" spans="1:3" x14ac:dyDescent="0.3">
      <c r="A4" s="23" t="s">
        <v>35</v>
      </c>
    </row>
    <row r="6" spans="1:3" x14ac:dyDescent="0.3">
      <c r="B6" s="178" t="s">
        <v>36</v>
      </c>
      <c r="C6" s="56" t="s">
        <v>37</v>
      </c>
    </row>
    <row r="7" spans="1:3" x14ac:dyDescent="0.3">
      <c r="A7" t="s">
        <v>38</v>
      </c>
      <c r="B7" s="31">
        <f>+Ferroviari!J42+Autobus!K22</f>
        <v>447.27001300000154</v>
      </c>
      <c r="C7" s="57">
        <f>+B7/$B$9</f>
        <v>0.79095332942233532</v>
      </c>
    </row>
    <row r="8" spans="1:3" x14ac:dyDescent="0.3">
      <c r="A8" t="s">
        <v>39</v>
      </c>
      <c r="B8" s="31">
        <f>+Ferroviari!J68+Ferroviari!J74+Autobus!K42+Autobus!K50+Autobus!K67</f>
        <v>118.21216699999999</v>
      </c>
      <c r="C8" s="57">
        <f>+B8/$B$9</f>
        <v>0.20904667057766466</v>
      </c>
    </row>
    <row r="9" spans="1:3" x14ac:dyDescent="0.3">
      <c r="B9" s="179">
        <f>SUM(B7:B8)</f>
        <v>565.48218000000156</v>
      </c>
      <c r="C9" s="57">
        <f>+B9/$B$9</f>
        <v>1</v>
      </c>
    </row>
    <row r="10" spans="1:3" x14ac:dyDescent="0.3">
      <c r="A10" t="s">
        <v>40</v>
      </c>
    </row>
    <row r="26" spans="1:3" x14ac:dyDescent="0.3">
      <c r="A26" s="23" t="s">
        <v>58</v>
      </c>
    </row>
    <row r="28" spans="1:3" x14ac:dyDescent="0.3">
      <c r="B28" s="178" t="s">
        <v>36</v>
      </c>
      <c r="C28" s="56" t="s">
        <v>37</v>
      </c>
    </row>
    <row r="29" spans="1:3" x14ac:dyDescent="0.3">
      <c r="A29" t="s">
        <v>59</v>
      </c>
      <c r="B29" s="31">
        <f>+Ferroviari!J85</f>
        <v>343.61434300000155</v>
      </c>
      <c r="C29" s="57">
        <f>+B29/$B$31</f>
        <v>0.60764840193549619</v>
      </c>
    </row>
    <row r="30" spans="1:3" x14ac:dyDescent="0.3">
      <c r="A30" t="s">
        <v>85</v>
      </c>
      <c r="B30" s="31">
        <f>+Autobus!K77</f>
        <v>221.86783700000001</v>
      </c>
      <c r="C30" s="57">
        <f>+B30/$B$31</f>
        <v>0.39235159806450381</v>
      </c>
    </row>
    <row r="31" spans="1:3" x14ac:dyDescent="0.3">
      <c r="B31" s="31">
        <f>SUM(B29:B30)</f>
        <v>565.48218000000156</v>
      </c>
      <c r="C31" s="57">
        <f>+B31/$B$31</f>
        <v>1</v>
      </c>
    </row>
    <row r="32" spans="1:3" x14ac:dyDescent="0.3">
      <c r="A32" t="s">
        <v>40</v>
      </c>
    </row>
    <row r="37" spans="1:5" x14ac:dyDescent="0.3">
      <c r="A37" s="23" t="s">
        <v>60</v>
      </c>
      <c r="B37" s="180"/>
      <c r="C37" s="181"/>
    </row>
    <row r="38" spans="1:5" x14ac:dyDescent="0.3">
      <c r="A38" s="107"/>
      <c r="B38" s="180"/>
      <c r="C38" s="181"/>
      <c r="E38" s="31"/>
    </row>
    <row r="39" spans="1:5" x14ac:dyDescent="0.3">
      <c r="A39" s="107"/>
      <c r="B39" s="182" t="s">
        <v>36</v>
      </c>
      <c r="C39" s="183" t="s">
        <v>37</v>
      </c>
    </row>
    <row r="40" spans="1:5" x14ac:dyDescent="0.3">
      <c r="A40" s="107" t="s">
        <v>56</v>
      </c>
      <c r="B40" s="180">
        <f>+Bàsiques!G8</f>
        <v>217.93013400000154</v>
      </c>
      <c r="C40" s="184">
        <f>+B40/$B$49</f>
        <v>0.38538815493708561</v>
      </c>
    </row>
    <row r="41" spans="1:5" x14ac:dyDescent="0.3">
      <c r="A41" s="107" t="s">
        <v>55</v>
      </c>
      <c r="B41" s="180">
        <f>+Bàsiques!G9</f>
        <v>115.465157</v>
      </c>
      <c r="C41" s="184">
        <f t="shared" ref="C41:C47" si="0">+B41/$B$49</f>
        <v>0.2041888517158926</v>
      </c>
    </row>
    <row r="42" spans="1:5" x14ac:dyDescent="0.3">
      <c r="A42" s="107" t="s">
        <v>13</v>
      </c>
      <c r="B42" s="180">
        <f>+Bàsiques!G12</f>
        <v>47.515894000000003</v>
      </c>
      <c r="C42" s="184">
        <f t="shared" si="0"/>
        <v>8.4027217267925003E-2</v>
      </c>
    </row>
    <row r="43" spans="1:5" x14ac:dyDescent="0.3">
      <c r="A43" s="107" t="s">
        <v>70</v>
      </c>
      <c r="B43" s="180">
        <f>+Bàsiques!G13+Bàsiques!G25</f>
        <v>62.161000000000001</v>
      </c>
      <c r="C43" s="184">
        <f t="shared" si="0"/>
        <v>0.1099256567200753</v>
      </c>
    </row>
    <row r="44" spans="1:5" x14ac:dyDescent="0.3">
      <c r="A44" s="107" t="s">
        <v>34</v>
      </c>
      <c r="B44" s="180">
        <f>+Bàsiques!G14</f>
        <v>16.007314999999998</v>
      </c>
      <c r="C44" s="184">
        <f t="shared" si="0"/>
        <v>2.8307373010410256E-2</v>
      </c>
    </row>
    <row r="45" spans="1:5" x14ac:dyDescent="0.3">
      <c r="A45" s="107" t="s">
        <v>104</v>
      </c>
      <c r="B45" s="180">
        <f>+Bàsiques!G15</f>
        <v>55.817467000000022</v>
      </c>
      <c r="C45" s="184">
        <f t="shared" si="0"/>
        <v>9.8707738235004797E-2</v>
      </c>
    </row>
    <row r="46" spans="1:5" x14ac:dyDescent="0.3">
      <c r="A46" s="107" t="s">
        <v>75</v>
      </c>
      <c r="B46" s="180">
        <f>+Bàsiques!G16+Bàsiques!G26</f>
        <v>23.845396000000001</v>
      </c>
      <c r="C46" s="184">
        <f t="shared" si="0"/>
        <v>4.2168253648594084E-2</v>
      </c>
    </row>
    <row r="47" spans="1:5" x14ac:dyDescent="0.3">
      <c r="A47" s="107" t="s">
        <v>44</v>
      </c>
      <c r="B47" s="180">
        <f>+Bàsiques!G17</f>
        <v>26.739816999999995</v>
      </c>
      <c r="C47" s="184">
        <f t="shared" si="0"/>
        <v>4.7286754465012355E-2</v>
      </c>
    </row>
    <row r="48" spans="1:5" x14ac:dyDescent="0.3">
      <c r="A48" s="107"/>
      <c r="B48" s="180"/>
      <c r="C48" s="184"/>
    </row>
    <row r="49" spans="1:3" x14ac:dyDescent="0.3">
      <c r="A49" s="107"/>
      <c r="B49" s="180">
        <f>SUM(B40:B47)</f>
        <v>565.48218000000156</v>
      </c>
      <c r="C49" s="184">
        <f>+B49/$B$49</f>
        <v>1</v>
      </c>
    </row>
    <row r="50" spans="1:3" x14ac:dyDescent="0.3">
      <c r="A50" s="107" t="s">
        <v>40</v>
      </c>
      <c r="B50" s="180"/>
      <c r="C50" s="181"/>
    </row>
    <row r="51" spans="1:3" x14ac:dyDescent="0.3">
      <c r="A51" s="107"/>
      <c r="B51" s="180"/>
      <c r="C51" s="181"/>
    </row>
  </sheetData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Rosa Solans</cp:lastModifiedBy>
  <cp:lastPrinted>2019-03-21T13:12:51Z</cp:lastPrinted>
  <dcterms:created xsi:type="dcterms:W3CDTF">2002-02-21T18:31:38Z</dcterms:created>
  <dcterms:modified xsi:type="dcterms:W3CDTF">2021-04-12T09:10:36Z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