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Observatori_Mobilitat\MB00030_TransMet_Xifres\2023\"/>
    </mc:Choice>
  </mc:AlternateContent>
  <xr:revisionPtr revIDLastSave="0" documentId="14_{3BDE913C-DAA6-4968-B636-B2AC4E9735C6}" xr6:coauthVersionLast="47" xr6:coauthVersionMax="47" xr10:uidLastSave="{00000000-0000-0000-0000-000000000000}"/>
  <bookViews>
    <workbookView xWindow="-28920" yWindow="-120" windowWidth="29040" windowHeight="15720" tabRatio="806" xr2:uid="{00000000-000D-0000-FFFF-FFFF00000000}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Autobus!$A$1:$N$86</definedName>
    <definedName name="_2Àrea_d_impressió" localSheetId="0">Bàsiques!$B$4:$I$20</definedName>
    <definedName name="_3Àrea_d_impressió" localSheetId="1">Ferroviari!$A$1:$K$87</definedName>
    <definedName name="_4Àrea_d_impressió" localSheetId="3">Gràfics!$E$1:$O$78</definedName>
    <definedName name="_xlnm.Print_Area" localSheetId="2">Autobus!$A$1:$N$86</definedName>
    <definedName name="_xlnm.Print_Area" localSheetId="0">Bàsiques!$A$1:$I$41</definedName>
    <definedName name="_xlnm.Print_Area" localSheetId="1">Ferroviari!$A$1:$L$90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7" l="1"/>
  <c r="B44" i="7"/>
  <c r="B40" i="7"/>
  <c r="B41" i="7"/>
  <c r="B7" i="7"/>
  <c r="B43" i="7" l="1"/>
  <c r="B42" i="7"/>
  <c r="B45" i="7"/>
  <c r="B8" i="7" l="1"/>
  <c r="B9" i="7" s="1"/>
  <c r="C7" i="7" s="1"/>
  <c r="B46" i="7" l="1"/>
  <c r="C8" i="7"/>
  <c r="C9" i="7"/>
  <c r="B47" i="7"/>
  <c r="B30" i="7" l="1"/>
  <c r="B31" i="7" s="1"/>
  <c r="C30" i="7" s="1"/>
  <c r="B49" i="7"/>
  <c r="C45" i="7" s="1"/>
  <c r="C31" i="7" l="1"/>
  <c r="C29" i="7"/>
  <c r="C46" i="7"/>
  <c r="C47" i="7"/>
  <c r="C41" i="7"/>
  <c r="C42" i="7"/>
  <c r="C40" i="7"/>
  <c r="C44" i="7"/>
  <c r="C49" i="7"/>
  <c r="C43" i="7"/>
</calcChain>
</file>

<file path=xl/sharedStrings.xml><?xml version="1.0" encoding="utf-8"?>
<sst xmlns="http://schemas.openxmlformats.org/spreadsheetml/2006/main" count="302" uniqueCount="154">
  <si>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</si>
  <si>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</si>
  <si>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</si>
  <si>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</si>
  <si>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</si>
  <si>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</si>
  <si>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</si>
  <si>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</si>
  <si>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</si>
  <si>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</si>
  <si>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</si>
  <si>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</si>
  <si>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</si>
  <si>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</si>
  <si>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</si>
  <si>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</si>
  <si>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</si>
  <si>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</si>
  <si>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</si>
  <si>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</si>
  <si>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</si>
  <si>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</si>
  <si>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</si>
  <si>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</si>
  <si>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</si>
  <si>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</si>
  <si>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</si>
  <si>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</si>
  <si>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</si>
  <si>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</si>
  <si>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</si>
  <si>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</si>
  <si>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</si>
  <si>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</si>
  <si>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</si>
  <si>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</si>
  <si>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</si>
  <si>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</si>
  <si>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</si>
  <si>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</si>
  <si>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</si>
  <si>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</si>
  <si>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</si>
  <si>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</si>
  <si>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>Resum transport ferroviari</t>
  </si>
  <si>
    <t>Cingles Bus, SA</t>
  </si>
  <si>
    <t>Empresa Sagalés, SA</t>
  </si>
  <si>
    <t>Empresa Plana,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</si>
  <si>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</si>
  <si>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</si>
  <si>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</si>
  <si>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</si>
  <si>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</si>
  <si>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</si>
  <si>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</si>
  <si>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</si>
  <si>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</si>
  <si>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</si>
  <si>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</si>
  <si>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</si>
  <si>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</si>
  <si>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</si>
  <si>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</si>
  <si>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</si>
  <si>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</si>
  <si>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</si>
  <si>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</si>
  <si>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Rodalies de Catalunya (Renfe)</t>
  </si>
  <si>
    <t>Total TMB</t>
  </si>
  <si>
    <t>Cotxes-km (milions)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</si>
  <si>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</si>
  <si>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</si>
  <si>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</si>
  <si>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</si>
  <si>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</si>
  <si>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</si>
  <si>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</si>
  <si>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</si>
  <si>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La Hispano Igualadina, SL</t>
  </si>
  <si>
    <t>Transports de Barcelona</t>
  </si>
  <si>
    <t>mode autobús</t>
  </si>
  <si>
    <t>Autobusos gestió AMB</t>
  </si>
  <si>
    <t>nd: No disponible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</si>
  <si>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</si>
  <si>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</si>
  <si>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</si>
  <si>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</si>
  <si>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</si>
  <si>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</si>
  <si>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</si>
  <si>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>Transport interurbà DGTM (Generalitat)</t>
  </si>
  <si>
    <t xml:space="preserve">SA Alsina Graells </t>
  </si>
  <si>
    <t>TEISA</t>
  </si>
  <si>
    <t>Altres (2)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</si>
  <si>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</si>
  <si>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</si>
  <si>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</si>
  <si>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</si>
  <si>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</si>
  <si>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 xml:space="preserve">        nd</t>
  </si>
  <si>
    <t>Sarbus+Valldoreix Bus (Sant Cugat)</t>
  </si>
  <si>
    <t>25 Osona Bus, SA</t>
  </si>
  <si>
    <t>E.Sagalés (TransGran)</t>
  </si>
  <si>
    <t>L1</t>
  </si>
  <si>
    <t xml:space="preserve">L2 </t>
  </si>
  <si>
    <t>L3</t>
  </si>
  <si>
    <t>L11</t>
  </si>
  <si>
    <t>25 Osona Bus, SA (Vic)</t>
  </si>
  <si>
    <t>L4</t>
  </si>
  <si>
    <t>L5</t>
  </si>
  <si>
    <t>L9 / L10 Nord</t>
  </si>
  <si>
    <t>L9 / L10 Sud</t>
  </si>
  <si>
    <t>(1)</t>
  </si>
  <si>
    <t xml:space="preserve">(2)  </t>
  </si>
  <si>
    <t>Línia Llobregat-Anoia (L8,S3,S4,S8,S9,R5,R6,R50,R60)</t>
  </si>
  <si>
    <t>(3)</t>
  </si>
  <si>
    <t xml:space="preserve">(4)  Dades de Rodalies de Catalunya (Renfe) pel total STI.   </t>
  </si>
  <si>
    <t>(5) No inclou duplicitat de xarxa assignada a cada línia.</t>
  </si>
  <si>
    <t>(6) No inclou duplicitat d'estacions assignades a cada línia</t>
  </si>
  <si>
    <t>TCC, SA (Vilanova i la Geltrú)</t>
  </si>
  <si>
    <t xml:space="preserve">   Total 7a corona del STI</t>
  </si>
  <si>
    <t xml:space="preserve">    Total Transport Ferroviari</t>
  </si>
  <si>
    <t xml:space="preserve">  Autobusos gestió AMB</t>
  </si>
  <si>
    <t xml:space="preserve">  Transport interurbà</t>
  </si>
  <si>
    <t xml:space="preserve">  T.urbà competència municipal</t>
  </si>
  <si>
    <t xml:space="preserve">    Total transport en autobús</t>
  </si>
  <si>
    <t>Recaptació 
(M€)</t>
  </si>
  <si>
    <t>Total 2a a 6a corona STI</t>
  </si>
  <si>
    <t>Total 7a corona STI</t>
  </si>
  <si>
    <t>Només funciona dissabtes i festius. Longitud, estacions i trens/hora  punta i sentit no considerats al total FGC</t>
  </si>
  <si>
    <t>TGO</t>
  </si>
  <si>
    <t xml:space="preserve"> </t>
  </si>
  <si>
    <t>UTE Horta i Gràcia</t>
  </si>
  <si>
    <t>UTE Avanza Baix</t>
  </si>
  <si>
    <t>UTE ACM-Barcelona</t>
  </si>
  <si>
    <t xml:space="preserve">      nd</t>
  </si>
  <si>
    <r>
      <t>D</t>
    </r>
    <r>
      <rPr>
        <b/>
        <sz val="10"/>
        <rFont val="Arial"/>
        <family val="2"/>
      </rPr>
      <t xml:space="preserve">  23</t>
    </r>
  </si>
  <si>
    <t>/  22(%)</t>
  </si>
  <si>
    <t>Transport ferroviari. Any 2023</t>
  </si>
  <si>
    <r>
      <t xml:space="preserve">D </t>
    </r>
    <r>
      <rPr>
        <b/>
        <sz val="11"/>
        <rFont val="Arial"/>
        <family val="2"/>
      </rPr>
      <t>23/ 22 (%)</t>
    </r>
  </si>
  <si>
    <r>
      <t>D</t>
    </r>
    <r>
      <rPr>
        <b/>
        <sz val="11"/>
        <rFont val="Arial"/>
        <family val="2"/>
      </rPr>
      <t xml:space="preserve"> 23/ 22 (%)</t>
    </r>
  </si>
  <si>
    <t>Transport en autobús. Any 2023</t>
  </si>
  <si>
    <r>
      <t>D</t>
    </r>
    <r>
      <rPr>
        <b/>
        <sz val="10"/>
        <rFont val="Arial"/>
        <family val="2"/>
      </rPr>
      <t xml:space="preserve">  23/ 22 (%)</t>
    </r>
  </si>
  <si>
    <t>UTE Sant Boi</t>
  </si>
  <si>
    <t>Soler i Sauret, SA (StVicençH-Cervelló)</t>
  </si>
  <si>
    <t>Dades bàsiques 2023</t>
  </si>
  <si>
    <t>Línia Barcelona-Vallès (L6,L7,L12,S1,S2)</t>
  </si>
  <si>
    <t>UTE Julià Travel SL-Marfina SL</t>
  </si>
  <si>
    <t>Rosanbus SL (PE)</t>
  </si>
  <si>
    <t>Rosanbus SL L22</t>
  </si>
  <si>
    <t>Marfina Port ZAL</t>
  </si>
  <si>
    <t>-</t>
  </si>
  <si>
    <t>Altres (19)</t>
  </si>
  <si>
    <t>Altres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</si>
</sst>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1" formatCode="0.0%"/>
    <numFmt numFmtId="172" formatCode="0.0"/>
    <numFmt numFmtId="173" formatCode="#,##0.0"/>
    <numFmt numFmtId="174" formatCode="#,##0.000"/>
    <numFmt numFmtId="175" formatCode="_-* #,##0.0\ _p_t_a_-;\-* #,##0.0\ _p_t_a_-;_-* &quot;-&quot;?\ _p_t_a_-;_-@_-"/>
    <numFmt numFmtId="177" formatCode="#,##0.000000"/>
    <numFmt numFmtId="178" formatCode="_-* #,##0.00\ _p_t_a_-;\-* #,##0.00\ _p_t_a_-;_-* &quot;-&quot;?\ _p_t_a_-;_-@_-"/>
    <numFmt numFmtId="179" formatCode="0.0000"/>
    <numFmt numFmtId="180" formatCode="#,##0.00000"/>
    <numFmt numFmtId="181" formatCode="_-* #,##0\ _p_t_a_-;\-* #,##0\ _p_t_a_-;_-* &quot;-&quot;?\ _p_t_a_-;_-@_-"/>
    <numFmt numFmtId="188" formatCode="_-* #,##0.0\ _p_t_a_-;\-* #,##0.0\ _p_t_a_-;_-* &quot;-&quot;\ _p_t_a_-;_-@_-"/>
    <numFmt numFmtId="189" formatCode="_-* #,##0.0\ _p_t_a_-;\-* #,##0.0\ _p_t_a_-;_-* &quot;-&quot;??\ _p_t_a_-;_-@_-"/>
    <numFmt numFmtId="190" formatCode="_-* #,##0.000\ _€_-;\-* #,##0.000\ _€_-;_-* &quot;-&quot;?\ _€_-;_-@_-"/>
    <numFmt numFmtId="193" formatCode="_-* #,##0.0\ _€_-;\-* #,##0.0\ _€_-;_-* &quot;-&quot;?\ _€_-;_-@_-"/>
    <numFmt numFmtId="194" formatCode="_-* #,##0.0000\ _p_t_a_-;\-* #,##0.0000\ _p_t_a_-;_-* &quot;-&quot;?\ _p_t_a_-;_-@_-"/>
    <numFmt numFmtId="197" formatCode="_-* #,##0.00\ _p_t_a_-;\-* #,##0.00\ _p_t_a_-;_-* &quot;-&quot;\ _p_t_a_-;_-@_-"/>
    <numFmt numFmtId="198" formatCode="_-* #,##0.00\ _€_-;\-* #,##0.00\ _€_-;_-* &quot;-&quot;??\ _€_-;_-@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Symbol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48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167" fontId="0" fillId="2" borderId="0" xfId="0" applyNumberFormat="1" applyFill="1"/>
    <xf numFmtId="167" fontId="7" fillId="2" borderId="0" xfId="0" applyNumberFormat="1" applyFont="1" applyFill="1"/>
    <xf numFmtId="171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172" fontId="0" fillId="0" borderId="0" xfId="0" applyNumberFormat="1"/>
    <xf numFmtId="0" fontId="3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4" fontId="0" fillId="2" borderId="0" xfId="0" applyNumberFormat="1" applyFill="1"/>
    <xf numFmtId="0" fontId="0" fillId="6" borderId="0" xfId="0" applyFill="1"/>
    <xf numFmtId="0" fontId="0" fillId="6" borderId="0" xfId="0" applyFill="1" applyAlignment="1">
      <alignment horizontal="right"/>
    </xf>
    <xf numFmtId="169" fontId="0" fillId="4" borderId="0" xfId="0" applyNumberFormat="1" applyFill="1"/>
    <xf numFmtId="169" fontId="0" fillId="0" borderId="0" xfId="0" applyNumberFormat="1"/>
    <xf numFmtId="171" fontId="0" fillId="0" borderId="0" xfId="0" applyNumberFormat="1" applyAlignment="1">
      <alignment horizontal="right"/>
    </xf>
    <xf numFmtId="171" fontId="0" fillId="0" borderId="0" xfId="5" applyNumberFormat="1" applyFont="1"/>
    <xf numFmtId="167" fontId="16" fillId="2" borderId="0" xfId="0" applyNumberFormat="1" applyFont="1" applyFill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4" borderId="0" xfId="0" applyNumberFormat="1" applyFill="1"/>
    <xf numFmtId="190" fontId="0" fillId="2" borderId="0" xfId="0" applyNumberFormat="1" applyFill="1"/>
    <xf numFmtId="169" fontId="0" fillId="6" borderId="0" xfId="0" applyNumberFormat="1" applyFill="1"/>
    <xf numFmtId="0" fontId="9" fillId="6" borderId="0" xfId="0" applyFont="1" applyFill="1"/>
    <xf numFmtId="0" fontId="4" fillId="6" borderId="0" xfId="0" applyFont="1" applyFill="1" applyAlignment="1">
      <alignment vertical="center"/>
    </xf>
    <xf numFmtId="167" fontId="3" fillId="6" borderId="0" xfId="0" applyNumberFormat="1" applyFont="1" applyFill="1" applyAlignment="1">
      <alignment horizontal="center"/>
    </xf>
    <xf numFmtId="175" fontId="3" fillId="6" borderId="0" xfId="0" applyNumberFormat="1" applyFont="1" applyFill="1" applyAlignment="1">
      <alignment horizontal="center"/>
    </xf>
    <xf numFmtId="168" fontId="4" fillId="6" borderId="0" xfId="0" applyNumberFormat="1" applyFont="1" applyFill="1" applyAlignment="1">
      <alignment horizontal="center" vertical="center"/>
    </xf>
    <xf numFmtId="0" fontId="0" fillId="8" borderId="0" xfId="0" applyFill="1"/>
    <xf numFmtId="0" fontId="10" fillId="8" borderId="0" xfId="0" applyFont="1" applyFill="1"/>
    <xf numFmtId="167" fontId="0" fillId="8" borderId="0" xfId="0" applyNumberFormat="1" applyFill="1"/>
    <xf numFmtId="0" fontId="9" fillId="6" borderId="0" xfId="0" applyFont="1" applyFill="1" applyAlignment="1">
      <alignment horizontal="right"/>
    </xf>
    <xf numFmtId="0" fontId="4" fillId="8" borderId="0" xfId="0" applyFont="1" applyFill="1" applyAlignment="1">
      <alignment vertical="center"/>
    </xf>
    <xf numFmtId="173" fontId="4" fillId="8" borderId="0" xfId="0" applyNumberFormat="1" applyFont="1" applyFill="1" applyAlignment="1">
      <alignment horizontal="center" vertical="center"/>
    </xf>
    <xf numFmtId="171" fontId="4" fillId="8" borderId="0" xfId="5" applyNumberFormat="1" applyFont="1" applyFill="1" applyBorder="1" applyAlignment="1" applyProtection="1">
      <alignment horizontal="center" vertical="center"/>
    </xf>
    <xf numFmtId="167" fontId="4" fillId="8" borderId="0" xfId="0" applyNumberFormat="1" applyFont="1" applyFill="1" applyAlignment="1">
      <alignment horizontal="center" vertical="center"/>
    </xf>
    <xf numFmtId="168" fontId="0" fillId="8" borderId="0" xfId="0" applyNumberFormat="1" applyFill="1"/>
    <xf numFmtId="0" fontId="13" fillId="6" borderId="0" xfId="0" applyFont="1" applyFill="1" applyAlignment="1">
      <alignment horizontal="right"/>
    </xf>
    <xf numFmtId="0" fontId="0" fillId="8" borderId="0" xfId="0" applyFill="1" applyAlignment="1">
      <alignment vertical="center"/>
    </xf>
    <xf numFmtId="173" fontId="0" fillId="8" borderId="0" xfId="0" applyNumberFormat="1" applyFill="1" applyAlignment="1">
      <alignment horizontal="justify" vertical="center"/>
    </xf>
    <xf numFmtId="0" fontId="10" fillId="6" borderId="0" xfId="0" applyFont="1" applyFill="1"/>
    <xf numFmtId="0" fontId="6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3" fontId="0" fillId="8" borderId="0" xfId="0" applyNumberFormat="1" applyFill="1" applyAlignment="1">
      <alignment horizontal="justify" vertical="center"/>
    </xf>
    <xf numFmtId="0" fontId="9" fillId="8" borderId="0" xfId="0" applyFont="1" applyFill="1" applyAlignment="1">
      <alignment vertical="center"/>
    </xf>
    <xf numFmtId="3" fontId="0" fillId="6" borderId="0" xfId="0" applyNumberFormat="1" applyFill="1"/>
    <xf numFmtId="167" fontId="0" fillId="6" borderId="0" xfId="0" applyNumberFormat="1" applyFill="1"/>
    <xf numFmtId="167" fontId="18" fillId="7" borderId="0" xfId="0" applyNumberFormat="1" applyFont="1" applyFill="1" applyAlignment="1">
      <alignment horizontal="right" indent="1"/>
    </xf>
    <xf numFmtId="0" fontId="0" fillId="4" borderId="0" xfId="0" applyFill="1" applyAlignment="1">
      <alignment horizontal="right"/>
    </xf>
    <xf numFmtId="171" fontId="10" fillId="4" borderId="0" xfId="0" applyNumberFormat="1" applyFont="1" applyFill="1"/>
    <xf numFmtId="0" fontId="23" fillId="0" borderId="0" xfId="0" applyFont="1"/>
    <xf numFmtId="0" fontId="0" fillId="9" borderId="0" xfId="0" applyFill="1"/>
    <xf numFmtId="4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72" fontId="24" fillId="3" borderId="0" xfId="0" applyNumberFormat="1" applyFont="1" applyFill="1" applyAlignment="1">
      <alignment horizontal="right" vertical="center" wrapText="1" indent="1"/>
    </xf>
    <xf numFmtId="3" fontId="3" fillId="4" borderId="0" xfId="0" applyNumberFormat="1" applyFont="1" applyFill="1"/>
    <xf numFmtId="0" fontId="1" fillId="0" borderId="0" xfId="0" applyFont="1"/>
    <xf numFmtId="4" fontId="1" fillId="2" borderId="0" xfId="0" applyNumberFormat="1" applyFont="1" applyFill="1"/>
    <xf numFmtId="4" fontId="0" fillId="6" borderId="0" xfId="0" applyNumberFormat="1" applyFill="1"/>
    <xf numFmtId="173" fontId="1" fillId="8" borderId="0" xfId="0" applyNumberFormat="1" applyFont="1" applyFill="1" applyAlignment="1">
      <alignment horizontal="justify" vertical="center"/>
    </xf>
    <xf numFmtId="0" fontId="1" fillId="8" borderId="0" xfId="0" applyFont="1" applyFill="1"/>
    <xf numFmtId="171" fontId="20" fillId="3" borderId="0" xfId="0" applyNumberFormat="1" applyFont="1" applyFill="1" applyAlignment="1">
      <alignment horizontal="right" vertical="center" wrapText="1" indent="1"/>
    </xf>
    <xf numFmtId="0" fontId="1" fillId="9" borderId="0" xfId="0" quotePrefix="1" applyFont="1" applyFill="1"/>
    <xf numFmtId="0" fontId="25" fillId="9" borderId="0" xfId="0" applyFont="1" applyFill="1"/>
    <xf numFmtId="3" fontId="25" fillId="9" borderId="0" xfId="0" applyNumberFormat="1" applyFont="1" applyFill="1"/>
    <xf numFmtId="175" fontId="18" fillId="7" borderId="0" xfId="0" applyNumberFormat="1" applyFont="1" applyFill="1" applyAlignment="1">
      <alignment horizontal="right" indent="1"/>
    </xf>
    <xf numFmtId="167" fontId="18" fillId="7" borderId="0" xfId="0" applyNumberFormat="1" applyFont="1" applyFill="1"/>
    <xf numFmtId="167" fontId="18" fillId="7" borderId="0" xfId="0" applyNumberFormat="1" applyFont="1" applyFill="1" applyAlignment="1">
      <alignment horizontal="center"/>
    </xf>
    <xf numFmtId="0" fontId="18" fillId="7" borderId="0" xfId="0" applyFont="1" applyFill="1"/>
    <xf numFmtId="0" fontId="1" fillId="9" borderId="0" xfId="0" applyFont="1" applyFill="1"/>
    <xf numFmtId="0" fontId="20" fillId="6" borderId="0" xfId="0" applyFont="1" applyFill="1"/>
    <xf numFmtId="0" fontId="20" fillId="9" borderId="0" xfId="0" applyFont="1" applyFill="1"/>
    <xf numFmtId="3" fontId="20" fillId="4" borderId="0" xfId="0" applyNumberFormat="1" applyFont="1" applyFill="1"/>
    <xf numFmtId="169" fontId="20" fillId="6" borderId="0" xfId="0" applyNumberFormat="1" applyFont="1" applyFill="1"/>
    <xf numFmtId="4" fontId="20" fillId="6" borderId="0" xfId="0" applyNumberFormat="1" applyFont="1" applyFill="1"/>
    <xf numFmtId="3" fontId="20" fillId="6" borderId="0" xfId="0" applyNumberFormat="1" applyFont="1" applyFill="1"/>
    <xf numFmtId="2" fontId="20" fillId="6" borderId="0" xfId="0" applyNumberFormat="1" applyFont="1" applyFill="1"/>
    <xf numFmtId="175" fontId="18" fillId="10" borderId="0" xfId="0" applyNumberFormat="1" applyFont="1" applyFill="1" applyAlignment="1">
      <alignment horizontal="right" indent="1"/>
    </xf>
    <xf numFmtId="0" fontId="20" fillId="4" borderId="0" xfId="0" applyFont="1" applyFill="1" applyAlignment="1">
      <alignment horizontal="center" vertical="center"/>
    </xf>
    <xf numFmtId="171" fontId="20" fillId="5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6" borderId="0" xfId="0" applyFont="1" applyFill="1" applyAlignment="1">
      <alignment horizontal="right"/>
    </xf>
    <xf numFmtId="174" fontId="20" fillId="9" borderId="0" xfId="0" applyNumberFormat="1" applyFont="1" applyFill="1"/>
    <xf numFmtId="0" fontId="1" fillId="4" borderId="0" xfId="0" applyFont="1" applyFill="1"/>
    <xf numFmtId="167" fontId="1" fillId="2" borderId="0" xfId="0" applyNumberFormat="1" applyFont="1" applyFill="1" applyAlignment="1">
      <alignment horizontal="center" vertical="center" wrapText="1"/>
    </xf>
    <xf numFmtId="188" fontId="1" fillId="2" borderId="0" xfId="0" applyNumberFormat="1" applyFont="1" applyFill="1"/>
    <xf numFmtId="3" fontId="0" fillId="9" borderId="0" xfId="0" applyNumberFormat="1" applyFill="1"/>
    <xf numFmtId="3" fontId="20" fillId="9" borderId="0" xfId="0" applyNumberFormat="1" applyFont="1" applyFill="1"/>
    <xf numFmtId="169" fontId="0" fillId="9" borderId="0" xfId="0" applyNumberFormat="1" applyFill="1"/>
    <xf numFmtId="0" fontId="12" fillId="9" borderId="0" xfId="0" applyFont="1" applyFill="1" applyAlignment="1">
      <alignment vertical="center"/>
    </xf>
    <xf numFmtId="167" fontId="27" fillId="9" borderId="0" xfId="0" applyNumberFormat="1" applyFont="1" applyFill="1" applyAlignment="1">
      <alignment horizontal="right" wrapText="1" indent="1"/>
    </xf>
    <xf numFmtId="175" fontId="27" fillId="9" borderId="0" xfId="0" applyNumberFormat="1" applyFont="1" applyFill="1" applyAlignment="1">
      <alignment horizontal="right" wrapText="1" indent="1"/>
    </xf>
    <xf numFmtId="171" fontId="27" fillId="9" borderId="0" xfId="0" applyNumberFormat="1" applyFont="1" applyFill="1" applyAlignment="1">
      <alignment horizontal="right" indent="1"/>
    </xf>
    <xf numFmtId="173" fontId="27" fillId="9" borderId="0" xfId="0" applyNumberFormat="1" applyFont="1" applyFill="1" applyAlignment="1">
      <alignment horizontal="right" wrapText="1" indent="1"/>
    </xf>
    <xf numFmtId="171" fontId="28" fillId="9" borderId="0" xfId="0" applyNumberFormat="1" applyFont="1" applyFill="1" applyAlignment="1">
      <alignment horizontal="right" vertical="center" indent="1"/>
    </xf>
    <xf numFmtId="0" fontId="29" fillId="4" borderId="0" xfId="0" applyFont="1" applyFill="1" applyAlignment="1">
      <alignment horizontal="right" vertical="center"/>
    </xf>
    <xf numFmtId="173" fontId="0" fillId="9" borderId="0" xfId="0" applyNumberFormat="1" applyFill="1"/>
    <xf numFmtId="0" fontId="24" fillId="6" borderId="0" xfId="0" applyFont="1" applyFill="1"/>
    <xf numFmtId="0" fontId="6" fillId="4" borderId="0" xfId="0" applyFont="1" applyFill="1" applyAlignment="1">
      <alignment vertical="center"/>
    </xf>
    <xf numFmtId="173" fontId="20" fillId="8" borderId="0" xfId="0" applyNumberFormat="1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167" fontId="6" fillId="2" borderId="0" xfId="0" applyNumberFormat="1" applyFont="1" applyFill="1" applyAlignment="1">
      <alignment horizontal="center" vertical="center"/>
    </xf>
    <xf numFmtId="171" fontId="6" fillId="2" borderId="0" xfId="5" applyNumberFormat="1" applyFont="1" applyFill="1" applyBorder="1" applyAlignment="1" applyProtection="1">
      <alignment horizontal="center" vertical="center"/>
    </xf>
    <xf numFmtId="0" fontId="13" fillId="2" borderId="0" xfId="0" applyFont="1" applyFill="1"/>
    <xf numFmtId="168" fontId="13" fillId="2" borderId="0" xfId="0" applyNumberFormat="1" applyFont="1" applyFill="1"/>
    <xf numFmtId="0" fontId="20" fillId="8" borderId="0" xfId="0" applyFont="1" applyFill="1" applyAlignment="1">
      <alignment horizontal="justify" vertical="center"/>
    </xf>
    <xf numFmtId="0" fontId="20" fillId="8" borderId="0" xfId="0" applyFont="1" applyFill="1"/>
    <xf numFmtId="179" fontId="0" fillId="9" borderId="0" xfId="0" applyNumberFormat="1" applyFill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0" fillId="0" borderId="0" xfId="0" applyFont="1"/>
    <xf numFmtId="169" fontId="20" fillId="0" borderId="0" xfId="0" applyNumberFormat="1" applyFont="1"/>
    <xf numFmtId="177" fontId="20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9" fillId="9" borderId="0" xfId="0" applyFont="1" applyFill="1"/>
    <xf numFmtId="4" fontId="26" fillId="9" borderId="0" xfId="0" applyNumberFormat="1" applyFont="1" applyFill="1"/>
    <xf numFmtId="175" fontId="20" fillId="9" borderId="0" xfId="0" applyNumberFormat="1" applyFont="1" applyFill="1"/>
    <xf numFmtId="172" fontId="0" fillId="0" borderId="0" xfId="0" applyNumberFormat="1" applyAlignment="1">
      <alignment horizontal="right"/>
    </xf>
    <xf numFmtId="172" fontId="10" fillId="0" borderId="0" xfId="0" applyNumberFormat="1" applyFont="1"/>
    <xf numFmtId="172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0" xfId="5" applyNumberFormat="1" applyFont="1"/>
    <xf numFmtId="0" fontId="18" fillId="10" borderId="0" xfId="0" applyFont="1" applyFill="1"/>
    <xf numFmtId="168" fontId="18" fillId="10" borderId="8" xfId="0" applyNumberFormat="1" applyFont="1" applyFill="1" applyBorder="1"/>
    <xf numFmtId="168" fontId="18" fillId="10" borderId="8" xfId="0" applyNumberFormat="1" applyFont="1" applyFill="1" applyBorder="1" applyAlignment="1">
      <alignment horizontal="right" indent="1"/>
    </xf>
    <xf numFmtId="168" fontId="18" fillId="11" borderId="8" xfId="0" applyNumberFormat="1" applyFont="1" applyFill="1" applyBorder="1" applyAlignment="1">
      <alignment horizontal="right" vertical="center" indent="1"/>
    </xf>
    <xf numFmtId="168" fontId="19" fillId="10" borderId="8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/>
    </xf>
    <xf numFmtId="0" fontId="1" fillId="8" borderId="0" xfId="0" applyFont="1" applyFill="1" applyAlignment="1">
      <alignment vertical="center"/>
    </xf>
    <xf numFmtId="0" fontId="20" fillId="2" borderId="0" xfId="0" applyFont="1" applyFill="1"/>
    <xf numFmtId="175" fontId="13" fillId="10" borderId="0" xfId="0" applyNumberFormat="1" applyFont="1" applyFill="1" applyAlignment="1">
      <alignment horizontal="right" indent="1"/>
    </xf>
    <xf numFmtId="167" fontId="13" fillId="7" borderId="0" xfId="0" applyNumberFormat="1" applyFont="1" applyFill="1" applyAlignment="1">
      <alignment horizontal="right" vertical="center" indent="1"/>
    </xf>
    <xf numFmtId="178" fontId="13" fillId="10" borderId="8" xfId="0" applyNumberFormat="1" applyFont="1" applyFill="1" applyBorder="1" applyAlignment="1">
      <alignment horizontal="right" indent="2"/>
    </xf>
    <xf numFmtId="173" fontId="0" fillId="4" borderId="0" xfId="0" applyNumberFormat="1" applyFill="1"/>
    <xf numFmtId="0" fontId="1" fillId="12" borderId="0" xfId="0" applyFont="1" applyFill="1"/>
    <xf numFmtId="193" fontId="1" fillId="2" borderId="0" xfId="0" applyNumberFormat="1" applyFont="1" applyFill="1"/>
    <xf numFmtId="193" fontId="0" fillId="0" borderId="0" xfId="0" applyNumberFormat="1"/>
    <xf numFmtId="169" fontId="1" fillId="9" borderId="0" xfId="0" applyNumberFormat="1" applyFont="1" applyFill="1"/>
    <xf numFmtId="179" fontId="1" fillId="9" borderId="0" xfId="0" applyNumberFormat="1" applyFont="1" applyFill="1"/>
    <xf numFmtId="172" fontId="20" fillId="3" borderId="0" xfId="0" applyNumberFormat="1" applyFont="1" applyFill="1" applyAlignment="1">
      <alignment horizontal="right" vertical="center" wrapText="1" indent="1"/>
    </xf>
    <xf numFmtId="175" fontId="0" fillId="0" borderId="0" xfId="0" applyNumberFormat="1"/>
    <xf numFmtId="4" fontId="27" fillId="2" borderId="0" xfId="0" applyNumberFormat="1" applyFont="1" applyFill="1"/>
    <xf numFmtId="3" fontId="21" fillId="9" borderId="0" xfId="0" applyNumberFormat="1" applyFont="1" applyFill="1"/>
    <xf numFmtId="169" fontId="21" fillId="9" borderId="0" xfId="0" applyNumberFormat="1" applyFont="1" applyFill="1"/>
    <xf numFmtId="179" fontId="1" fillId="9" borderId="0" xfId="0" quotePrefix="1" applyNumberFormat="1" applyFont="1" applyFill="1"/>
    <xf numFmtId="175" fontId="1" fillId="6" borderId="0" xfId="0" applyNumberFormat="1" applyFont="1" applyFill="1"/>
    <xf numFmtId="0" fontId="2" fillId="13" borderId="6" xfId="0" applyFont="1" applyFill="1" applyBorder="1" applyAlignment="1">
      <alignment horizontal="centerContinuous" wrapText="1"/>
    </xf>
    <xf numFmtId="0" fontId="3" fillId="14" borderId="0" xfId="0" applyFont="1" applyFill="1" applyAlignment="1">
      <alignment horizontal="center" vertical="top" wrapText="1"/>
    </xf>
    <xf numFmtId="0" fontId="1" fillId="13" borderId="1" xfId="0" applyFont="1" applyFill="1" applyBorder="1" applyAlignment="1">
      <alignment horizontal="left" indent="1"/>
    </xf>
    <xf numFmtId="0" fontId="12" fillId="13" borderId="1" xfId="0" applyFont="1" applyFill="1" applyBorder="1" applyAlignment="1">
      <alignment horizontal="left" indent="1"/>
    </xf>
    <xf numFmtId="0" fontId="24" fillId="13" borderId="1" xfId="0" applyFont="1" applyFill="1" applyBorder="1" applyAlignment="1">
      <alignment horizontal="left" indent="1"/>
    </xf>
    <xf numFmtId="0" fontId="20" fillId="13" borderId="1" xfId="0" applyFont="1" applyFill="1" applyBorder="1" applyAlignment="1">
      <alignment horizontal="left" indent="1"/>
    </xf>
    <xf numFmtId="0" fontId="20" fillId="13" borderId="2" xfId="0" applyFont="1" applyFill="1" applyBorder="1"/>
    <xf numFmtId="0" fontId="1" fillId="13" borderId="3" xfId="0" applyFont="1" applyFill="1" applyBorder="1"/>
    <xf numFmtId="169" fontId="1" fillId="13" borderId="3" xfId="0" applyNumberFormat="1" applyFont="1" applyFill="1" applyBorder="1"/>
    <xf numFmtId="0" fontId="1" fillId="13" borderId="4" xfId="0" applyFont="1" applyFill="1" applyBorder="1"/>
    <xf numFmtId="167" fontId="24" fillId="16" borderId="0" xfId="0" applyNumberFormat="1" applyFont="1" applyFill="1" applyAlignment="1">
      <alignment horizontal="right" vertical="center" wrapText="1" indent="1"/>
    </xf>
    <xf numFmtId="189" fontId="24" fillId="16" borderId="0" xfId="0" applyNumberFormat="1" applyFont="1" applyFill="1" applyAlignment="1">
      <alignment horizontal="right" vertical="center" wrapText="1" indent="1"/>
    </xf>
    <xf numFmtId="173" fontId="24" fillId="16" borderId="0" xfId="0" applyNumberFormat="1" applyFont="1" applyFill="1" applyAlignment="1">
      <alignment horizontal="right" vertical="center" wrapText="1" indent="1"/>
    </xf>
    <xf numFmtId="4" fontId="24" fillId="16" borderId="8" xfId="0" applyNumberFormat="1" applyFont="1" applyFill="1" applyBorder="1" applyAlignment="1">
      <alignment horizontal="right" vertical="center" wrapText="1" indent="1"/>
    </xf>
    <xf numFmtId="167" fontId="20" fillId="16" borderId="0" xfId="0" applyNumberFormat="1" applyFont="1" applyFill="1" applyAlignment="1">
      <alignment horizontal="right" vertical="center" wrapText="1" indent="1"/>
    </xf>
    <xf numFmtId="189" fontId="20" fillId="16" borderId="0" xfId="0" applyNumberFormat="1" applyFont="1" applyFill="1" applyAlignment="1">
      <alignment horizontal="right" vertical="center" wrapText="1" indent="1"/>
    </xf>
    <xf numFmtId="173" fontId="20" fillId="16" borderId="0" xfId="0" applyNumberFormat="1" applyFont="1" applyFill="1" applyAlignment="1">
      <alignment horizontal="right" vertical="center" wrapText="1" indent="1"/>
    </xf>
    <xf numFmtId="0" fontId="3" fillId="17" borderId="1" xfId="0" applyFont="1" applyFill="1" applyBorder="1" applyAlignment="1">
      <alignment horizontal="left" indent="1"/>
    </xf>
    <xf numFmtId="167" fontId="3" fillId="17" borderId="0" xfId="0" applyNumberFormat="1" applyFont="1" applyFill="1" applyAlignment="1">
      <alignment horizontal="right" vertical="center" wrapText="1" indent="1"/>
    </xf>
    <xf numFmtId="188" fontId="3" fillId="17" borderId="0" xfId="0" applyNumberFormat="1" applyFont="1" applyFill="1" applyAlignment="1">
      <alignment horizontal="right" vertical="center" wrapText="1" indent="1"/>
    </xf>
    <xf numFmtId="175" fontId="3" fillId="17" borderId="0" xfId="0" applyNumberFormat="1" applyFont="1" applyFill="1" applyAlignment="1">
      <alignment horizontal="right" vertical="center" wrapText="1" indent="1"/>
    </xf>
    <xf numFmtId="171" fontId="3" fillId="17" borderId="0" xfId="0" applyNumberFormat="1" applyFont="1" applyFill="1" applyAlignment="1">
      <alignment horizontal="right" vertical="center" indent="1"/>
    </xf>
    <xf numFmtId="4" fontId="3" fillId="17" borderId="8" xfId="4" applyNumberFormat="1" applyFont="1" applyFill="1" applyBorder="1" applyAlignment="1">
      <alignment horizontal="right" vertical="center" wrapText="1" indent="1"/>
    </xf>
    <xf numFmtId="173" fontId="3" fillId="17" borderId="0" xfId="0" applyNumberFormat="1" applyFont="1" applyFill="1" applyAlignment="1">
      <alignment horizontal="right" vertical="center" wrapText="1" indent="1"/>
    </xf>
    <xf numFmtId="0" fontId="20" fillId="13" borderId="1" xfId="0" applyFont="1" applyFill="1" applyBorder="1"/>
    <xf numFmtId="0" fontId="3" fillId="13" borderId="0" xfId="0" applyFont="1" applyFill="1" applyAlignment="1">
      <alignment horizontal="center" vertical="center" wrapText="1"/>
    </xf>
    <xf numFmtId="169" fontId="3" fillId="13" borderId="0" xfId="0" applyNumberFormat="1" applyFont="1" applyFill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left" indent="1"/>
    </xf>
    <xf numFmtId="0" fontId="3" fillId="11" borderId="10" xfId="0" applyFont="1" applyFill="1" applyBorder="1" applyAlignment="1">
      <alignment horizontal="left" indent="1"/>
    </xf>
    <xf numFmtId="0" fontId="13" fillId="14" borderId="5" xfId="0" applyFont="1" applyFill="1" applyBorder="1"/>
    <xf numFmtId="168" fontId="14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14" borderId="1" xfId="0" applyFont="1" applyFill="1" applyBorder="1"/>
    <xf numFmtId="168" fontId="14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14" borderId="1" xfId="0" applyFont="1" applyFill="1" applyBorder="1" applyAlignment="1">
      <alignment vertical="center"/>
    </xf>
    <xf numFmtId="0" fontId="14" fillId="14" borderId="0" xfId="0" applyFont="1" applyFill="1" applyAlignment="1">
      <alignment vertical="center"/>
    </xf>
    <xf numFmtId="0" fontId="13" fillId="14" borderId="0" xfId="0" applyFont="1" applyFill="1" applyAlignment="1">
      <alignment vertical="center"/>
    </xf>
    <xf numFmtId="0" fontId="14" fillId="14" borderId="1" xfId="0" applyFont="1" applyFill="1" applyBorder="1" applyAlignment="1">
      <alignment vertical="center"/>
    </xf>
    <xf numFmtId="49" fontId="13" fillId="14" borderId="0" xfId="0" applyNumberFormat="1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8" fillId="18" borderId="0" xfId="0" applyFont="1" applyFill="1"/>
    <xf numFmtId="175" fontId="18" fillId="18" borderId="0" xfId="0" applyNumberFormat="1" applyFont="1" applyFill="1" applyAlignment="1">
      <alignment horizontal="right" indent="1"/>
    </xf>
    <xf numFmtId="175" fontId="13" fillId="18" borderId="0" xfId="0" applyNumberFormat="1" applyFont="1" applyFill="1" applyAlignment="1">
      <alignment horizontal="right" indent="1"/>
    </xf>
    <xf numFmtId="175" fontId="19" fillId="18" borderId="0" xfId="0" applyNumberFormat="1" applyFont="1" applyFill="1" applyAlignment="1">
      <alignment horizontal="right" indent="1"/>
    </xf>
    <xf numFmtId="167" fontId="18" fillId="18" borderId="0" xfId="0" applyNumberFormat="1" applyFont="1" applyFill="1"/>
    <xf numFmtId="167" fontId="18" fillId="18" borderId="0" xfId="0" applyNumberFormat="1" applyFont="1" applyFill="1" applyAlignment="1">
      <alignment horizontal="right" indent="1"/>
    </xf>
    <xf numFmtId="181" fontId="13" fillId="18" borderId="0" xfId="0" applyNumberFormat="1" applyFont="1" applyFill="1" applyAlignment="1">
      <alignment horizontal="right" indent="1"/>
    </xf>
    <xf numFmtId="167" fontId="19" fillId="18" borderId="0" xfId="0" applyNumberFormat="1" applyFont="1" applyFill="1" applyAlignment="1">
      <alignment horizontal="right" indent="1"/>
    </xf>
    <xf numFmtId="171" fontId="13" fillId="18" borderId="0" xfId="0" applyNumberFormat="1" applyFont="1" applyFill="1" applyAlignment="1">
      <alignment horizontal="right" vertical="center" indent="1"/>
    </xf>
    <xf numFmtId="171" fontId="18" fillId="18" borderId="0" xfId="0" applyNumberFormat="1" applyFont="1" applyFill="1" applyAlignment="1">
      <alignment horizontal="right" vertical="center" indent="1"/>
    </xf>
    <xf numFmtId="171" fontId="13" fillId="18" borderId="0" xfId="0" applyNumberFormat="1" applyFont="1" applyFill="1" applyAlignment="1">
      <alignment horizontal="center" vertical="center"/>
    </xf>
    <xf numFmtId="0" fontId="14" fillId="19" borderId="2" xfId="0" applyFont="1" applyFill="1" applyBorder="1" applyAlignment="1">
      <alignment vertical="center"/>
    </xf>
    <xf numFmtId="0" fontId="14" fillId="19" borderId="3" xfId="0" applyFont="1" applyFill="1" applyBorder="1" applyAlignment="1">
      <alignment vertical="center"/>
    </xf>
    <xf numFmtId="167" fontId="6" fillId="19" borderId="3" xfId="0" applyNumberFormat="1" applyFont="1" applyFill="1" applyBorder="1" applyAlignment="1">
      <alignment horizontal="right" vertical="center" indent="1"/>
    </xf>
    <xf numFmtId="175" fontId="6" fillId="19" borderId="3" xfId="0" applyNumberFormat="1" applyFont="1" applyFill="1" applyBorder="1" applyAlignment="1">
      <alignment horizontal="right" vertical="center" indent="1"/>
    </xf>
    <xf numFmtId="0" fontId="14" fillId="14" borderId="5" xfId="0" applyFont="1" applyFill="1" applyBorder="1" applyAlignment="1">
      <alignment horizontal="center" vertical="justify"/>
    </xf>
    <xf numFmtId="0" fontId="6" fillId="19" borderId="2" xfId="0" applyFont="1" applyFill="1" applyBorder="1" applyAlignment="1">
      <alignment vertical="center"/>
    </xf>
    <xf numFmtId="0" fontId="6" fillId="19" borderId="3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justify"/>
    </xf>
    <xf numFmtId="0" fontId="6" fillId="14" borderId="6" xfId="0" applyFont="1" applyFill="1" applyBorder="1" applyAlignment="1">
      <alignment horizontal="left" vertical="center"/>
    </xf>
    <xf numFmtId="173" fontId="6" fillId="14" borderId="6" xfId="0" applyNumberFormat="1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>
      <alignment horizontal="left" vertical="center"/>
    </xf>
    <xf numFmtId="0" fontId="6" fillId="19" borderId="3" xfId="0" applyFont="1" applyFill="1" applyBorder="1" applyAlignment="1">
      <alignment horizontal="left" vertical="center"/>
    </xf>
    <xf numFmtId="188" fontId="6" fillId="19" borderId="3" xfId="0" applyNumberFormat="1" applyFont="1" applyFill="1" applyBorder="1" applyAlignment="1">
      <alignment horizontal="right" vertical="center" indent="1"/>
    </xf>
    <xf numFmtId="175" fontId="6" fillId="19" borderId="3" xfId="0" applyNumberFormat="1" applyFont="1" applyFill="1" applyBorder="1" applyAlignment="1">
      <alignment horizontal="center" vertical="center"/>
    </xf>
    <xf numFmtId="171" fontId="6" fillId="19" borderId="3" xfId="5" applyNumberFormat="1" applyFont="1" applyFill="1" applyBorder="1" applyAlignment="1" applyProtection="1">
      <alignment horizontal="center" vertical="center"/>
    </xf>
    <xf numFmtId="171" fontId="6" fillId="19" borderId="3" xfId="5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justify"/>
    </xf>
    <xf numFmtId="0" fontId="14" fillId="14" borderId="7" xfId="0" applyFont="1" applyFill="1" applyBorder="1" applyAlignment="1" applyProtection="1">
      <alignment horizontal="center" vertical="center" wrapText="1"/>
      <protection locked="0"/>
    </xf>
    <xf numFmtId="167" fontId="18" fillId="10" borderId="0" xfId="0" applyNumberFormat="1" applyFont="1" applyFill="1"/>
    <xf numFmtId="167" fontId="18" fillId="10" borderId="0" xfId="0" applyNumberFormat="1" applyFont="1" applyFill="1" applyAlignment="1">
      <alignment horizontal="right" indent="1"/>
    </xf>
    <xf numFmtId="167" fontId="18" fillId="10" borderId="0" xfId="0" applyNumberFormat="1" applyFont="1" applyFill="1" applyAlignment="1">
      <alignment horizontal="center" vertical="center"/>
    </xf>
    <xf numFmtId="167" fontId="18" fillId="10" borderId="0" xfId="0" applyNumberFormat="1" applyFont="1" applyFill="1" applyAlignment="1">
      <alignment horizontal="right" vertical="center" indent="1"/>
    </xf>
    <xf numFmtId="167" fontId="19" fillId="10" borderId="0" xfId="0" applyNumberFormat="1" applyFont="1" applyFill="1" applyAlignment="1">
      <alignment horizontal="right" vertical="center" indent="1"/>
    </xf>
    <xf numFmtId="0" fontId="3" fillId="14" borderId="0" xfId="0" applyFont="1" applyFill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73" fontId="3" fillId="13" borderId="6" xfId="0" applyNumberFormat="1" applyFont="1" applyFill="1" applyBorder="1" applyAlignment="1">
      <alignment horizontal="center" vertical="center" wrapText="1"/>
    </xf>
    <xf numFmtId="167" fontId="3" fillId="15" borderId="3" xfId="0" applyNumberFormat="1" applyFont="1" applyFill="1" applyBorder="1" applyAlignment="1">
      <alignment horizontal="right" vertical="center" wrapText="1" indent="1"/>
    </xf>
    <xf numFmtId="175" fontId="3" fillId="15" borderId="3" xfId="0" applyNumberFormat="1" applyFont="1" applyFill="1" applyBorder="1" applyAlignment="1">
      <alignment horizontal="right" vertical="center" wrapText="1" indent="1"/>
    </xf>
    <xf numFmtId="188" fontId="3" fillId="15" borderId="3" xfId="0" applyNumberFormat="1" applyFont="1" applyFill="1" applyBorder="1" applyAlignment="1">
      <alignment horizontal="right" vertical="center" wrapText="1" indent="1"/>
    </xf>
    <xf numFmtId="171" fontId="3" fillId="15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15" borderId="4" xfId="0" applyNumberFormat="1" applyFont="1" applyFill="1" applyBorder="1" applyAlignment="1">
      <alignment horizontal="right" vertical="center" wrapText="1" indent="1"/>
    </xf>
    <xf numFmtId="167" fontId="3" fillId="15" borderId="3" xfId="0" applyNumberFormat="1" applyFont="1" applyFill="1" applyBorder="1" applyAlignment="1">
      <alignment horizontal="center" vertical="center" wrapText="1"/>
    </xf>
    <xf numFmtId="175" fontId="3" fillId="15" borderId="3" xfId="0" applyNumberFormat="1" applyFont="1" applyFill="1" applyBorder="1" applyAlignment="1">
      <alignment horizontal="center" vertical="center" wrapText="1"/>
    </xf>
    <xf numFmtId="171" fontId="3" fillId="15" borderId="3" xfId="0" applyNumberFormat="1" applyFont="1" applyFill="1" applyBorder="1" applyAlignment="1" applyProtection="1">
      <alignment horizontal="center" vertical="center"/>
      <protection locked="0"/>
    </xf>
    <xf numFmtId="188" fontId="3" fillId="15" borderId="3" xfId="0" applyNumberFormat="1" applyFont="1" applyFill="1" applyBorder="1" applyAlignment="1">
      <alignment horizontal="center" vertical="center" wrapText="1"/>
    </xf>
    <xf numFmtId="168" fontId="3" fillId="15" borderId="4" xfId="0" applyNumberFormat="1" applyFont="1" applyFill="1" applyBorder="1" applyAlignment="1">
      <alignment horizontal="center" vertical="center" wrapText="1"/>
    </xf>
    <xf numFmtId="171" fontId="3" fillId="15" borderId="3" xfId="0" applyNumberFormat="1" applyFont="1" applyFill="1" applyBorder="1" applyAlignment="1">
      <alignment horizontal="right" vertical="center" indent="1"/>
    </xf>
    <xf numFmtId="168" fontId="3" fillId="20" borderId="4" xfId="4" applyNumberFormat="1" applyFont="1" applyFill="1" applyBorder="1" applyAlignment="1">
      <alignment horizontal="right" vertical="center" wrapText="1" indent="1"/>
    </xf>
    <xf numFmtId="0" fontId="4" fillId="13" borderId="5" xfId="0" applyFont="1" applyFill="1" applyBorder="1" applyAlignment="1">
      <alignment horizontal="left" vertical="center" indent="1"/>
    </xf>
    <xf numFmtId="0" fontId="4" fillId="13" borderId="1" xfId="0" applyFont="1" applyFill="1" applyBorder="1" applyAlignment="1">
      <alignment horizontal="left" vertical="center" indent="1"/>
    </xf>
    <xf numFmtId="0" fontId="3" fillId="13" borderId="1" xfId="0" applyFont="1" applyFill="1" applyBorder="1" applyAlignment="1">
      <alignment horizontal="left" vertical="center" indent="1"/>
    </xf>
    <xf numFmtId="0" fontId="0" fillId="13" borderId="1" xfId="0" applyFill="1" applyBorder="1" applyAlignment="1">
      <alignment horizontal="left" vertical="center" indent="1"/>
    </xf>
    <xf numFmtId="0" fontId="1" fillId="13" borderId="1" xfId="0" applyFont="1" applyFill="1" applyBorder="1" applyAlignment="1">
      <alignment horizontal="left" vertical="center" indent="1"/>
    </xf>
    <xf numFmtId="0" fontId="17" fillId="13" borderId="1" xfId="0" applyFont="1" applyFill="1" applyBorder="1" applyAlignment="1">
      <alignment horizontal="left" vertical="center" indent="1"/>
    </xf>
    <xf numFmtId="0" fontId="4" fillId="15" borderId="2" xfId="0" applyFont="1" applyFill="1" applyBorder="1" applyAlignment="1">
      <alignment horizontal="left" vertical="center" indent="1"/>
    </xf>
    <xf numFmtId="0" fontId="6" fillId="13" borderId="1" xfId="0" applyFont="1" applyFill="1" applyBorder="1" applyAlignment="1">
      <alignment horizontal="left" vertical="center" indent="1"/>
    </xf>
    <xf numFmtId="0" fontId="6" fillId="14" borderId="5" xfId="0" applyFont="1" applyFill="1" applyBorder="1" applyAlignment="1">
      <alignment horizontal="left" vertical="center" indent="1"/>
    </xf>
    <xf numFmtId="0" fontId="3" fillId="15" borderId="2" xfId="0" applyFont="1" applyFill="1" applyBorder="1" applyAlignment="1">
      <alignment horizontal="left" vertical="center" indent="1"/>
    </xf>
    <xf numFmtId="0" fontId="3" fillId="14" borderId="5" xfId="0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/>
    </xf>
    <xf numFmtId="180" fontId="0" fillId="9" borderId="0" xfId="0" applyNumberFormat="1" applyFill="1"/>
    <xf numFmtId="0" fontId="6" fillId="20" borderId="3" xfId="0" applyFont="1" applyFill="1" applyBorder="1" applyAlignment="1">
      <alignment horizontal="left" vertical="center"/>
    </xf>
    <xf numFmtId="167" fontId="6" fillId="20" borderId="3" xfId="0" applyNumberFormat="1" applyFont="1" applyFill="1" applyBorder="1" applyAlignment="1">
      <alignment horizontal="right" vertical="center" indent="1"/>
    </xf>
    <xf numFmtId="188" fontId="6" fillId="20" borderId="3" xfId="0" applyNumberFormat="1" applyFont="1" applyFill="1" applyBorder="1" applyAlignment="1">
      <alignment horizontal="right" vertical="center" indent="1"/>
    </xf>
    <xf numFmtId="175" fontId="6" fillId="20" borderId="3" xfId="0" applyNumberFormat="1" applyFont="1" applyFill="1" applyBorder="1" applyAlignment="1">
      <alignment horizontal="right" vertical="center" indent="1"/>
    </xf>
    <xf numFmtId="171" fontId="6" fillId="20" borderId="3" xfId="5" applyNumberFormat="1" applyFont="1" applyFill="1" applyBorder="1" applyAlignment="1" applyProtection="1">
      <alignment horizontal="right" vertical="center" indent="1"/>
    </xf>
    <xf numFmtId="168" fontId="6" fillId="20" borderId="4" xfId="0" applyNumberFormat="1" applyFont="1" applyFill="1" applyBorder="1" applyAlignment="1">
      <alignment horizontal="right" vertical="center" indent="1"/>
    </xf>
    <xf numFmtId="0" fontId="6" fillId="20" borderId="2" xfId="0" applyFont="1" applyFill="1" applyBorder="1" applyAlignment="1">
      <alignment horizontal="left" vertical="center"/>
    </xf>
    <xf numFmtId="167" fontId="0" fillId="9" borderId="0" xfId="0" applyNumberFormat="1" applyFill="1"/>
    <xf numFmtId="2" fontId="0" fillId="9" borderId="0" xfId="0" applyNumberFormat="1" applyFill="1"/>
    <xf numFmtId="174" fontId="0" fillId="9" borderId="0" xfId="0" applyNumberFormat="1" applyFill="1" applyAlignment="1">
      <alignment horizontal="left" indent="3"/>
    </xf>
    <xf numFmtId="174" fontId="0" fillId="9" borderId="0" xfId="0" applyNumberFormat="1" applyFill="1"/>
    <xf numFmtId="173" fontId="20" fillId="3" borderId="0" xfId="0" applyNumberFormat="1" applyFont="1" applyFill="1" applyAlignment="1">
      <alignment horizontal="right" vertical="center" wrapText="1" indent="1"/>
    </xf>
    <xf numFmtId="168" fontId="20" fillId="16" borderId="0" xfId="0" applyNumberFormat="1" applyFont="1" applyFill="1" applyAlignment="1">
      <alignment horizontal="right" vertical="center" wrapText="1" indent="1"/>
    </xf>
    <xf numFmtId="171" fontId="1" fillId="5" borderId="0" xfId="0" applyNumberFormat="1" applyFont="1" applyFill="1" applyAlignment="1">
      <alignment horizontal="right" vertical="center" indent="1"/>
    </xf>
    <xf numFmtId="167" fontId="1" fillId="5" borderId="0" xfId="0" applyNumberFormat="1" applyFont="1" applyFill="1" applyAlignment="1">
      <alignment horizontal="right" vertical="center" wrapText="1" indent="1"/>
    </xf>
    <xf numFmtId="167" fontId="1" fillId="3" borderId="0" xfId="0" applyNumberFormat="1" applyFont="1" applyFill="1" applyAlignment="1">
      <alignment horizontal="center" vertical="center" wrapText="1"/>
    </xf>
    <xf numFmtId="175" fontId="1" fillId="3" borderId="0" xfId="0" applyNumberFormat="1" applyFont="1" applyFill="1" applyAlignment="1">
      <alignment horizontal="right" vertical="center" wrapText="1" indent="1"/>
    </xf>
    <xf numFmtId="168" fontId="1" fillId="3" borderId="8" xfId="0" applyNumberFormat="1" applyFont="1" applyFill="1" applyBorder="1" applyAlignment="1">
      <alignment horizontal="right" vertical="center" wrapText="1" indent="1"/>
    </xf>
    <xf numFmtId="167" fontId="1" fillId="3" borderId="0" xfId="0" applyNumberFormat="1" applyFont="1" applyFill="1" applyAlignment="1">
      <alignment horizontal="right" vertical="center" wrapText="1" indent="1"/>
    </xf>
    <xf numFmtId="175" fontId="1" fillId="2" borderId="0" xfId="0" applyNumberFormat="1" applyFont="1" applyFill="1"/>
    <xf numFmtId="175" fontId="19" fillId="10" borderId="0" xfId="0" applyNumberFormat="1" applyFont="1" applyFill="1" applyAlignment="1">
      <alignment horizontal="right" indent="1"/>
    </xf>
    <xf numFmtId="0" fontId="13" fillId="18" borderId="0" xfId="0" applyFont="1" applyFill="1"/>
    <xf numFmtId="178" fontId="13" fillId="10" borderId="8" xfId="0" applyNumberFormat="1" applyFont="1" applyFill="1" applyBorder="1"/>
    <xf numFmtId="0" fontId="1" fillId="8" borderId="0" xfId="0" applyFont="1" applyFill="1" applyAlignment="1">
      <alignment horizontal="justify" vertical="center"/>
    </xf>
    <xf numFmtId="4" fontId="0" fillId="4" borderId="0" xfId="0" applyNumberFormat="1" applyFill="1" applyAlignment="1">
      <alignment horizontal="center" vertical="center"/>
    </xf>
    <xf numFmtId="0" fontId="30" fillId="6" borderId="0" xfId="0" applyFont="1" applyFill="1"/>
    <xf numFmtId="175" fontId="19" fillId="7" borderId="0" xfId="0" applyNumberFormat="1" applyFont="1" applyFill="1" applyAlignment="1">
      <alignment horizontal="right" indent="1"/>
    </xf>
    <xf numFmtId="194" fontId="18" fillId="7" borderId="0" xfId="0" applyNumberFormat="1" applyFont="1" applyFill="1" applyAlignment="1">
      <alignment horizontal="right" indent="1"/>
    </xf>
    <xf numFmtId="167" fontId="19" fillId="10" borderId="0" xfId="0" applyNumberFormat="1" applyFont="1" applyFill="1" applyAlignment="1">
      <alignment horizontal="right" indent="1"/>
    </xf>
    <xf numFmtId="188" fontId="20" fillId="16" borderId="0" xfId="0" applyNumberFormat="1" applyFont="1" applyFill="1" applyAlignment="1">
      <alignment horizontal="right" vertical="center" wrapText="1" indent="1"/>
    </xf>
    <xf numFmtId="171" fontId="20" fillId="16" borderId="0" xfId="0" applyNumberFormat="1" applyFont="1" applyFill="1" applyAlignment="1">
      <alignment horizontal="right" vertical="center" wrapText="1" indent="1"/>
    </xf>
    <xf numFmtId="175" fontId="20" fillId="11" borderId="0" xfId="0" applyNumberFormat="1" applyFont="1" applyFill="1" applyAlignment="1">
      <alignment horizontal="right" vertical="center" wrapText="1" indent="1"/>
    </xf>
    <xf numFmtId="168" fontId="20" fillId="11" borderId="8" xfId="0" applyNumberFormat="1" applyFont="1" applyFill="1" applyBorder="1" applyAlignment="1">
      <alignment horizontal="right" vertical="center" wrapText="1" indent="1"/>
    </xf>
    <xf numFmtId="167" fontId="20" fillId="3" borderId="0" xfId="0" applyNumberFormat="1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 vertical="center" wrapText="1"/>
    </xf>
    <xf numFmtId="188" fontId="20" fillId="3" borderId="0" xfId="0" applyNumberFormat="1" applyFont="1" applyFill="1" applyAlignment="1">
      <alignment horizontal="right" vertical="center" wrapText="1" indent="1"/>
    </xf>
    <xf numFmtId="175" fontId="13" fillId="7" borderId="0" xfId="0" applyNumberFormat="1" applyFont="1" applyFill="1" applyAlignment="1">
      <alignment horizontal="right" indent="1"/>
    </xf>
    <xf numFmtId="167" fontId="6" fillId="10" borderId="0" xfId="0" applyNumberFormat="1" applyFont="1" applyFill="1" applyAlignment="1">
      <alignment horizontal="right" vertical="center" indent="1"/>
    </xf>
    <xf numFmtId="173" fontId="6" fillId="7" borderId="0" xfId="0" applyNumberFormat="1" applyFont="1" applyFill="1" applyAlignment="1">
      <alignment horizontal="center" vertical="center" wrapText="1"/>
    </xf>
    <xf numFmtId="175" fontId="13" fillId="18" borderId="0" xfId="0" applyNumberFormat="1" applyFont="1" applyFill="1"/>
    <xf numFmtId="181" fontId="13" fillId="18" borderId="0" xfId="0" applyNumberFormat="1" applyFont="1" applyFill="1"/>
    <xf numFmtId="175" fontId="13" fillId="10" borderId="0" xfId="0" applyNumberFormat="1" applyFont="1" applyFill="1"/>
    <xf numFmtId="173" fontId="13" fillId="18" borderId="0" xfId="0" applyNumberFormat="1" applyFont="1" applyFill="1" applyAlignment="1">
      <alignment horizontal="center" vertical="center"/>
    </xf>
    <xf numFmtId="168" fontId="13" fillId="10" borderId="8" xfId="0" applyNumberFormat="1" applyFont="1" applyFill="1" applyBorder="1" applyAlignment="1">
      <alignment horizontal="right" indent="1"/>
    </xf>
    <xf numFmtId="167" fontId="13" fillId="18" borderId="0" xfId="0" applyNumberFormat="1" applyFont="1" applyFill="1" applyAlignment="1">
      <alignment horizontal="right" indent="1"/>
    </xf>
    <xf numFmtId="167" fontId="13" fillId="7" borderId="0" xfId="0" applyNumberFormat="1" applyFont="1" applyFill="1" applyAlignment="1">
      <alignment horizontal="right" indent="1"/>
    </xf>
    <xf numFmtId="167" fontId="13" fillId="10" borderId="0" xfId="0" applyNumberFormat="1" applyFont="1" applyFill="1" applyAlignment="1">
      <alignment horizontal="right" indent="1"/>
    </xf>
    <xf numFmtId="167" fontId="13" fillId="10" borderId="0" xfId="0" applyNumberFormat="1" applyFont="1" applyFill="1" applyAlignment="1">
      <alignment horizontal="center" vertical="center"/>
    </xf>
    <xf numFmtId="171" fontId="6" fillId="19" borderId="3" xfId="5" quotePrefix="1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>
      <alignment horizontal="right" vertical="center" indent="1"/>
    </xf>
    <xf numFmtId="171" fontId="1" fillId="5" borderId="0" xfId="0" applyNumberFormat="1" applyFont="1" applyFill="1" applyAlignment="1">
      <alignment horizontal="center" vertical="center"/>
    </xf>
    <xf numFmtId="0" fontId="3" fillId="13" borderId="5" xfId="0" applyFont="1" applyFill="1" applyBorder="1" applyAlignment="1">
      <alignment horizontal="left" vertical="center" indent="1"/>
    </xf>
    <xf numFmtId="178" fontId="3" fillId="15" borderId="4" xfId="0" applyNumberFormat="1" applyFont="1" applyFill="1" applyBorder="1" applyAlignment="1">
      <alignment horizontal="right" vertical="center" wrapText="1" indent="1"/>
    </xf>
    <xf numFmtId="167" fontId="1" fillId="2" borderId="0" xfId="0" applyNumberFormat="1" applyFont="1" applyFill="1"/>
    <xf numFmtId="180" fontId="0" fillId="0" borderId="0" xfId="0" applyNumberFormat="1"/>
    <xf numFmtId="167" fontId="6" fillId="19" borderId="3" xfId="0" applyNumberFormat="1" applyFont="1" applyFill="1" applyBorder="1" applyAlignment="1">
      <alignment horizontal="right" indent="1"/>
    </xf>
    <xf numFmtId="175" fontId="6" fillId="19" borderId="3" xfId="0" applyNumberFormat="1" applyFont="1" applyFill="1" applyBorder="1" applyAlignment="1">
      <alignment horizontal="right" indent="1"/>
    </xf>
    <xf numFmtId="193" fontId="0" fillId="4" borderId="0" xfId="0" applyNumberFormat="1" applyFill="1"/>
    <xf numFmtId="0" fontId="1" fillId="4" borderId="0" xfId="0" applyFont="1" applyFill="1" applyAlignment="1">
      <alignment horizontal="center" vertical="center"/>
    </xf>
    <xf numFmtId="171" fontId="10" fillId="0" borderId="0" xfId="0" applyNumberFormat="1" applyFont="1"/>
    <xf numFmtId="0" fontId="27" fillId="14" borderId="0" xfId="0" applyFont="1" applyFill="1" applyAlignment="1">
      <alignment horizontal="center" vertical="center" wrapText="1"/>
    </xf>
    <xf numFmtId="0" fontId="27" fillId="13" borderId="0" xfId="0" applyFont="1" applyFill="1" applyAlignment="1">
      <alignment horizontal="center" vertical="center" wrapText="1"/>
    </xf>
    <xf numFmtId="0" fontId="31" fillId="14" borderId="0" xfId="0" applyFont="1" applyFill="1" applyAlignment="1">
      <alignment horizontal="center" vertical="center" wrapText="1"/>
    </xf>
    <xf numFmtId="0" fontId="20" fillId="13" borderId="8" xfId="0" applyFont="1" applyFill="1" applyBorder="1" applyAlignment="1">
      <alignment vertical="center"/>
    </xf>
    <xf numFmtId="167" fontId="13" fillId="10" borderId="0" xfId="0" applyNumberFormat="1" applyFont="1" applyFill="1" applyAlignment="1">
      <alignment horizontal="right" vertical="center" indent="1"/>
    </xf>
    <xf numFmtId="175" fontId="6" fillId="18" borderId="0" xfId="0" applyNumberFormat="1" applyFont="1" applyFill="1" applyAlignment="1">
      <alignment horizontal="right" indent="1"/>
    </xf>
    <xf numFmtId="181" fontId="6" fillId="18" borderId="0" xfId="0" applyNumberFormat="1" applyFont="1" applyFill="1" applyAlignment="1">
      <alignment horizontal="right" indent="1"/>
    </xf>
    <xf numFmtId="175" fontId="6" fillId="10" borderId="0" xfId="0" applyNumberFormat="1" applyFont="1" applyFill="1" applyAlignment="1">
      <alignment horizontal="right" indent="1"/>
    </xf>
    <xf numFmtId="171" fontId="6" fillId="18" borderId="0" xfId="0" applyNumberFormat="1" applyFont="1" applyFill="1" applyAlignment="1">
      <alignment horizontal="right" vertical="center" indent="1"/>
    </xf>
    <xf numFmtId="168" fontId="13" fillId="7" borderId="0" xfId="0" applyNumberFormat="1" applyFont="1" applyFill="1" applyAlignment="1">
      <alignment horizontal="center" vertical="center"/>
    </xf>
    <xf numFmtId="175" fontId="6" fillId="7" borderId="0" xfId="0" applyNumberFormat="1" applyFont="1" applyFill="1" applyAlignment="1">
      <alignment horizontal="right" indent="1"/>
    </xf>
    <xf numFmtId="168" fontId="6" fillId="10" borderId="8" xfId="0" applyNumberFormat="1" applyFont="1" applyFill="1" applyBorder="1" applyAlignment="1">
      <alignment horizontal="right" indent="1"/>
    </xf>
    <xf numFmtId="178" fontId="13" fillId="10" borderId="8" xfId="0" applyNumberFormat="1" applyFont="1" applyFill="1" applyBorder="1" applyAlignment="1">
      <alignment horizontal="right" indent="1"/>
    </xf>
    <xf numFmtId="167" fontId="1" fillId="16" borderId="0" xfId="0" applyNumberFormat="1" applyFont="1" applyFill="1" applyAlignment="1">
      <alignment horizontal="right" vertical="center" wrapText="1" indent="1"/>
    </xf>
    <xf numFmtId="172" fontId="1" fillId="3" borderId="0" xfId="0" applyNumberFormat="1" applyFont="1" applyFill="1" applyAlignment="1">
      <alignment horizontal="right" vertical="center" wrapText="1" indent="1"/>
    </xf>
    <xf numFmtId="189" fontId="1" fillId="16" borderId="0" xfId="0" applyNumberFormat="1" applyFont="1" applyFill="1" applyAlignment="1">
      <alignment horizontal="right" vertical="center" wrapText="1" indent="1"/>
    </xf>
    <xf numFmtId="171" fontId="1" fillId="3" borderId="0" xfId="0" applyNumberFormat="1" applyFont="1" applyFill="1" applyAlignment="1">
      <alignment horizontal="right" vertical="center" wrapText="1" indent="1"/>
    </xf>
    <xf numFmtId="173" fontId="1" fillId="16" borderId="0" xfId="0" applyNumberFormat="1" applyFont="1" applyFill="1" applyAlignment="1">
      <alignment horizontal="right" vertical="center" wrapText="1" indent="1"/>
    </xf>
    <xf numFmtId="4" fontId="1" fillId="16" borderId="8" xfId="0" applyNumberFormat="1" applyFont="1" applyFill="1" applyBorder="1" applyAlignment="1">
      <alignment horizontal="right" vertical="center" wrapText="1" indent="1"/>
    </xf>
    <xf numFmtId="167" fontId="1" fillId="11" borderId="0" xfId="0" applyNumberFormat="1" applyFont="1" applyFill="1" applyAlignment="1">
      <alignment horizontal="right" vertical="center" wrapText="1" indent="1"/>
    </xf>
    <xf numFmtId="188" fontId="1" fillId="16" borderId="0" xfId="0" applyNumberFormat="1" applyFont="1" applyFill="1" applyAlignment="1">
      <alignment horizontal="right" vertical="center" wrapText="1" indent="1"/>
    </xf>
    <xf numFmtId="171" fontId="1" fillId="5" borderId="0" xfId="0" applyNumberFormat="1" applyFont="1" applyFill="1" applyAlignment="1">
      <alignment horizontal="right" vertical="center" wrapText="1" indent="1"/>
    </xf>
    <xf numFmtId="188" fontId="1" fillId="11" borderId="0" xfId="0" applyNumberFormat="1" applyFont="1" applyFill="1" applyAlignment="1">
      <alignment horizontal="right" vertical="center" wrapText="1" indent="1"/>
    </xf>
    <xf numFmtId="171" fontId="1" fillId="16" borderId="0" xfId="0" applyNumberFormat="1" applyFont="1" applyFill="1" applyAlignment="1">
      <alignment horizontal="right" vertical="center" wrapText="1" indent="1"/>
    </xf>
    <xf numFmtId="175" fontId="1" fillId="11" borderId="0" xfId="0" applyNumberFormat="1" applyFont="1" applyFill="1" applyAlignment="1">
      <alignment horizontal="right" vertical="center" wrapText="1" indent="1"/>
    </xf>
    <xf numFmtId="168" fontId="1" fillId="11" borderId="8" xfId="0" applyNumberFormat="1" applyFont="1" applyFill="1" applyBorder="1" applyAlignment="1">
      <alignment horizontal="right" vertical="center" wrapText="1" indent="1"/>
    </xf>
    <xf numFmtId="167" fontId="12" fillId="16" borderId="0" xfId="0" applyNumberFormat="1" applyFont="1" applyFill="1" applyAlignment="1">
      <alignment horizontal="right" vertical="center" wrapText="1" indent="1"/>
    </xf>
    <xf numFmtId="173" fontId="12" fillId="3" borderId="0" xfId="0" applyNumberFormat="1" applyFont="1" applyFill="1" applyAlignment="1">
      <alignment horizontal="right" vertical="center" wrapText="1" indent="1"/>
    </xf>
    <xf numFmtId="189" fontId="12" fillId="16" borderId="0" xfId="0" applyNumberFormat="1" applyFont="1" applyFill="1" applyAlignment="1">
      <alignment horizontal="right" vertical="center" wrapText="1" indent="1"/>
    </xf>
    <xf numFmtId="171" fontId="12" fillId="3" borderId="0" xfId="0" applyNumberFormat="1" applyFont="1" applyFill="1" applyAlignment="1">
      <alignment horizontal="right" vertical="center" wrapText="1" indent="1"/>
    </xf>
    <xf numFmtId="173" fontId="12" fillId="16" borderId="0" xfId="0" applyNumberFormat="1" applyFont="1" applyFill="1" applyAlignment="1">
      <alignment horizontal="right" vertical="center" wrapText="1" indent="1"/>
    </xf>
    <xf numFmtId="4" fontId="12" fillId="16" borderId="8" xfId="0" applyNumberFormat="1" applyFont="1" applyFill="1" applyBorder="1" applyAlignment="1">
      <alignment horizontal="right" vertical="center" wrapText="1" indent="1"/>
    </xf>
    <xf numFmtId="175" fontId="13" fillId="7" borderId="0" xfId="0" applyNumberFormat="1" applyFont="1" applyFill="1" applyAlignment="1">
      <alignment horizontal="center"/>
    </xf>
    <xf numFmtId="168" fontId="6" fillId="7" borderId="0" xfId="0" applyNumberFormat="1" applyFont="1" applyFill="1" applyAlignment="1">
      <alignment horizontal="center"/>
    </xf>
    <xf numFmtId="171" fontId="6" fillId="18" borderId="0" xfId="0" applyNumberFormat="1" applyFont="1" applyFill="1" applyAlignment="1">
      <alignment horizontal="center" vertical="center"/>
    </xf>
    <xf numFmtId="168" fontId="6" fillId="10" borderId="8" xfId="0" applyNumberFormat="1" applyFont="1" applyFill="1" applyBorder="1" applyAlignment="1">
      <alignment horizontal="right" indent="2"/>
    </xf>
    <xf numFmtId="167" fontId="6" fillId="7" borderId="0" xfId="0" applyNumberFormat="1" applyFont="1" applyFill="1" applyAlignment="1">
      <alignment horizontal="right" indent="1"/>
    </xf>
    <xf numFmtId="167" fontId="6" fillId="18" borderId="0" xfId="0" applyNumberFormat="1" applyFont="1" applyFill="1" applyAlignment="1">
      <alignment horizontal="right" indent="1"/>
    </xf>
    <xf numFmtId="175" fontId="13" fillId="10" borderId="0" xfId="0" applyNumberFormat="1" applyFont="1" applyFill="1" applyAlignment="1">
      <alignment horizontal="center"/>
    </xf>
    <xf numFmtId="173" fontId="1" fillId="3" borderId="0" xfId="0" applyNumberFormat="1" applyFont="1" applyFill="1" applyAlignment="1">
      <alignment horizontal="right" vertical="center" wrapText="1" indent="1"/>
    </xf>
    <xf numFmtId="189" fontId="1" fillId="16" borderId="0" xfId="0" quotePrefix="1" applyNumberFormat="1" applyFont="1" applyFill="1" applyAlignment="1">
      <alignment horizontal="right" vertical="center" wrapText="1" indent="1"/>
    </xf>
    <xf numFmtId="4" fontId="1" fillId="16" borderId="8" xfId="0" quotePrefix="1" applyNumberFormat="1" applyFont="1" applyFill="1" applyBorder="1" applyAlignment="1">
      <alignment horizontal="right" vertical="center" wrapText="1" indent="1"/>
    </xf>
    <xf numFmtId="168" fontId="13" fillId="11" borderId="8" xfId="0" applyNumberFormat="1" applyFont="1" applyFill="1" applyBorder="1" applyAlignment="1">
      <alignment horizontal="right" vertical="center" indent="1"/>
    </xf>
    <xf numFmtId="168" fontId="6" fillId="11" borderId="8" xfId="0" applyNumberFormat="1" applyFont="1" applyFill="1" applyBorder="1" applyAlignment="1">
      <alignment horizontal="right" vertical="center" indent="1"/>
    </xf>
    <xf numFmtId="197" fontId="0" fillId="9" borderId="0" xfId="0" applyNumberFormat="1" applyFill="1"/>
    <xf numFmtId="198" fontId="0" fillId="9" borderId="0" xfId="0" applyNumberFormat="1" applyFill="1"/>
    <xf numFmtId="175" fontId="6" fillId="10" borderId="0" xfId="0" applyNumberFormat="1" applyFont="1" applyFill="1" applyAlignment="1">
      <alignment horizontal="right" vertical="center" indent="1"/>
    </xf>
    <xf numFmtId="175" fontId="6" fillId="18" borderId="0" xfId="0" applyNumberFormat="1" applyFont="1" applyFill="1" applyAlignment="1">
      <alignment horizontal="right" vertical="center" indent="1"/>
    </xf>
    <xf numFmtId="167" fontId="6" fillId="18" borderId="0" xfId="0" applyNumberFormat="1" applyFont="1" applyFill="1" applyAlignment="1">
      <alignment horizontal="right" vertical="center" indent="1"/>
    </xf>
    <xf numFmtId="175" fontId="6" fillId="7" borderId="0" xfId="0" applyNumberFormat="1" applyFont="1" applyFill="1" applyAlignment="1">
      <alignment horizontal="right" vertical="center" indent="1"/>
    </xf>
    <xf numFmtId="169" fontId="1" fillId="0" borderId="0" xfId="0" applyNumberFormat="1" applyFont="1"/>
    <xf numFmtId="3" fontId="1" fillId="0" borderId="0" xfId="0" applyNumberFormat="1" applyFont="1"/>
    <xf numFmtId="167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193" fontId="3" fillId="4" borderId="0" xfId="0" applyNumberFormat="1" applyFont="1" applyFill="1" applyAlignment="1">
      <alignment vertical="center"/>
    </xf>
    <xf numFmtId="167" fontId="1" fillId="5" borderId="0" xfId="0" applyNumberFormat="1" applyFont="1" applyFill="1" applyAlignment="1">
      <alignment horizontal="center" vertical="center" wrapText="1"/>
    </xf>
    <xf numFmtId="188" fontId="1" fillId="3" borderId="0" xfId="0" applyNumberFormat="1" applyFont="1" applyFill="1" applyAlignment="1">
      <alignment horizontal="right" vertical="center" wrapText="1" indent="1"/>
    </xf>
    <xf numFmtId="167" fontId="3" fillId="3" borderId="0" xfId="0" applyNumberFormat="1" applyFont="1" applyFill="1" applyAlignment="1">
      <alignment horizontal="center" vertical="center" wrapText="1"/>
    </xf>
    <xf numFmtId="188" fontId="3" fillId="16" borderId="0" xfId="0" applyNumberFormat="1" applyFont="1" applyFill="1" applyAlignment="1">
      <alignment horizontal="right" vertical="center" wrapText="1" indent="1"/>
    </xf>
    <xf numFmtId="167" fontId="3" fillId="5" borderId="0" xfId="0" applyNumberFormat="1" applyFont="1" applyFill="1" applyAlignment="1">
      <alignment horizontal="center" vertical="center" wrapText="1"/>
    </xf>
    <xf numFmtId="171" fontId="3" fillId="5" borderId="0" xfId="0" applyNumberFormat="1" applyFont="1" applyFill="1" applyAlignment="1">
      <alignment horizontal="center" vertical="center"/>
    </xf>
    <xf numFmtId="188" fontId="3" fillId="3" borderId="0" xfId="0" applyNumberFormat="1" applyFont="1" applyFill="1" applyAlignment="1">
      <alignment horizontal="right" vertical="center" wrapText="1" indent="1"/>
    </xf>
    <xf numFmtId="171" fontId="3" fillId="16" borderId="0" xfId="0" applyNumberFormat="1" applyFont="1" applyFill="1" applyAlignment="1">
      <alignment horizontal="right" vertical="center" wrapText="1" indent="1"/>
    </xf>
    <xf numFmtId="173" fontId="3" fillId="11" borderId="11" xfId="0" applyNumberFormat="1" applyFont="1" applyFill="1" applyBorder="1" applyAlignment="1">
      <alignment horizontal="right" vertical="center" wrapText="1" indent="1"/>
    </xf>
    <xf numFmtId="168" fontId="6" fillId="10" borderId="8" xfId="0" applyNumberFormat="1" applyFont="1" applyFill="1" applyBorder="1" applyAlignment="1">
      <alignment horizontal="right" vertical="center" indent="1"/>
    </xf>
    <xf numFmtId="175" fontId="1" fillId="16" borderId="0" xfId="0" applyNumberFormat="1" applyFont="1" applyFill="1" applyAlignment="1">
      <alignment horizontal="right" vertical="center" wrapText="1" indent="1"/>
    </xf>
    <xf numFmtId="175" fontId="1" fillId="3" borderId="0" xfId="0" applyNumberFormat="1" applyFont="1" applyFill="1" applyAlignment="1">
      <alignment horizontal="center" vertical="center" wrapText="1"/>
    </xf>
    <xf numFmtId="171" fontId="1" fillId="16" borderId="0" xfId="0" applyNumberFormat="1" applyFont="1" applyFill="1" applyAlignment="1">
      <alignment horizontal="right" vertical="center" indent="1"/>
    </xf>
    <xf numFmtId="167" fontId="3" fillId="11" borderId="11" xfId="0" applyNumberFormat="1" applyFont="1" applyFill="1" applyBorder="1" applyAlignment="1">
      <alignment horizontal="right" vertical="center" wrapText="1" indent="1"/>
    </xf>
    <xf numFmtId="175" fontId="3" fillId="11" borderId="11" xfId="0" applyNumberFormat="1" applyFont="1" applyFill="1" applyBorder="1" applyAlignment="1">
      <alignment horizontal="right" vertical="center" wrapText="1" indent="1"/>
    </xf>
    <xf numFmtId="171" fontId="3" fillId="11" borderId="11" xfId="0" applyNumberFormat="1" applyFont="1" applyFill="1" applyBorder="1" applyAlignment="1">
      <alignment horizontal="right" vertical="center" indent="1"/>
    </xf>
    <xf numFmtId="171" fontId="1" fillId="16" borderId="0" xfId="0" quotePrefix="1" applyNumberFormat="1" applyFont="1" applyFill="1" applyAlignment="1">
      <alignment horizontal="right" vertical="center" wrapText="1" indent="1"/>
    </xf>
    <xf numFmtId="197" fontId="3" fillId="3" borderId="8" xfId="0" applyNumberFormat="1" applyFont="1" applyFill="1" applyBorder="1" applyAlignment="1">
      <alignment horizontal="right" vertical="center" wrapText="1" indent="1"/>
    </xf>
    <xf numFmtId="4" fontId="0" fillId="9" borderId="0" xfId="0" applyNumberFormat="1" applyFill="1"/>
    <xf numFmtId="0" fontId="12" fillId="6" borderId="0" xfId="0" applyFont="1" applyFill="1"/>
    <xf numFmtId="4" fontId="3" fillId="11" borderId="9" xfId="4" applyNumberFormat="1" applyFont="1" applyFill="1" applyBorder="1" applyAlignment="1">
      <alignment horizontal="right" vertical="center" wrapText="1" indent="1"/>
    </xf>
    <xf numFmtId="0" fontId="3" fillId="13" borderId="5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3" borderId="0" xfId="0" applyNumberFormat="1" applyFont="1" applyFill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13" fillId="14" borderId="6" xfId="0" applyFont="1" applyFill="1" applyBorder="1"/>
    <xf numFmtId="0" fontId="13" fillId="14" borderId="0" xfId="0" applyFont="1" applyFill="1"/>
    <xf numFmtId="167" fontId="14" fillId="14" borderId="6" xfId="0" applyNumberFormat="1" applyFont="1" applyFill="1" applyBorder="1" applyAlignment="1">
      <alignment horizontal="center" vertical="center" wrapText="1"/>
    </xf>
    <xf numFmtId="167" fontId="14" fillId="14" borderId="0" xfId="0" applyNumberFormat="1" applyFont="1" applyFill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0" fillId="13" borderId="8" xfId="0" applyFill="1" applyBorder="1" applyAlignment="1">
      <alignment vertical="center"/>
    </xf>
    <xf numFmtId="0" fontId="3" fillId="14" borderId="5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</cellXfs>
  <cellStyles count="8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Millares [0]" xfId="4" builtinId="6"/>
    <cellStyle name="Normal" xfId="0" builtinId="0"/>
    <cellStyle name="Normal 2" xfId="6" xr:uid="{A0057814-CA7A-4683-B2AA-A9A3C099B02A}"/>
    <cellStyle name="Normal 4" xfId="7" xr:uid="{9E348EE8-5CCF-4B20-9927-3B3685B88246}"/>
    <cellStyle name="Porcentaje" xfId="5" builtinId="5"/>
  </cellStyles>
  <dxfs count="0"/>
  <tableStyles count="0" defaultTableStyle="TableStyleMedium9" defaultPivotStyle="PivotStyleLight16"/>
  <colors>
    <mruColors>
      <color rgb="FFFFFFCC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96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75"/>
          <c:w val="0.71180167398686234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04-4CBF-9618-E940DF8BB6C2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4-4CBF-9618-E940DF8BB6C2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CBF-9618-E940DF8BB6C2}"/>
                </c:ext>
              </c:extLst>
            </c:dLbl>
            <c:dLbl>
              <c:idx val="1"/>
              <c:layout>
                <c:manualLayout>
                  <c:x val="5.9911497672222019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04-4CBF-9618-E940DF8BB6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0.793349046802312</c:v>
                </c:pt>
                <c:pt idx="1">
                  <c:v>0.20665095319768806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4-4CBF-9618-E940DF8BB6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63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E1-48C3-B91A-3DF7636F23F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E1-48C3-B91A-3DF7636F23FA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1-48C3-B91A-3DF7636F23FA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1-48C3-B91A-3DF7636F23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1-48C3-B91A-3DF7636F23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1-48C3-B91A-3DF7636F23F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1-48C3-B91A-3DF7636F23F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17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1-48C3-B91A-3DF7636F23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0.62530417316919229</c:v>
                </c:pt>
                <c:pt idx="1">
                  <c:v>0.3746958268308076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1-48C3-B91A-3DF7636F23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3042678488718324"/>
          <c:y val="4.38388170228721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45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80-470D-86A3-58BC26336604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80-470D-86A3-58BC26336604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80-470D-86A3-58BC263366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80-470D-86A3-58BC26336604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80-470D-86A3-58BC26336604}"/>
              </c:ext>
            </c:extLst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80-470D-86A3-58BC26336604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480-470D-86A3-58BC26336604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80-470D-86A3-58BC26336604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70D-86A3-58BC26336604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70D-86A3-58BC26336604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70D-86A3-58BC26336604}"/>
                </c:ext>
              </c:extLst>
            </c:dLbl>
            <c:dLbl>
              <c:idx val="3"/>
              <c:layout>
                <c:manualLayout>
                  <c:x val="1.5177878046142233E-4"/>
                  <c:y val="-0.131547374145799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70D-86A3-58BC26336604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70D-86A3-58BC26336604}"/>
                </c:ext>
              </c:extLst>
            </c:dLbl>
            <c:dLbl>
              <c:idx val="5"/>
              <c:layout>
                <c:manualLayout>
                  <c:x val="4.945812485050036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70D-86A3-58BC26336604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70D-86A3-58BC26336604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70D-86A3-58BC263366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0.40353601149680551</c:v>
                </c:pt>
                <c:pt idx="1">
                  <c:v>0.1898647050128906</c:v>
                </c:pt>
                <c:pt idx="2">
                  <c:v>8.3338875700755641E-2</c:v>
                </c:pt>
                <c:pt idx="3">
                  <c:v>0.11003745777842855</c:v>
                </c:pt>
                <c:pt idx="4">
                  <c:v>2.8391828193202677E-2</c:v>
                </c:pt>
                <c:pt idx="5">
                  <c:v>9.9070829750201511E-2</c:v>
                </c:pt>
                <c:pt idx="6">
                  <c:v>4.2306275735683123E-2</c:v>
                </c:pt>
                <c:pt idx="7">
                  <c:v>4.3454016332032434E-2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80-470D-86A3-58BC263366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0.1898647050128906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80-470D-86A3-58BC263366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8.3338875700755641E-2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0-470D-86A3-58BC2633660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4.2306275735683123E-2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80-470D-86A3-58BC26336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:a16="http://schemas.microsoft.com/office/drawing/2014/main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:a16="http://schemas.microsoft.com/office/drawing/2014/main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:a16="http://schemas.microsoft.com/office/drawing/2014/main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:a16="http://schemas.microsoft.com/office/drawing/2014/main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:a16="http://schemas.microsoft.com/office/drawing/2014/main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:a16="http://schemas.microsoft.com/office/drawing/2014/main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:a16="http://schemas.microsoft.com/office/drawing/2014/main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:a16="http://schemas.microsoft.com/office/drawing/2014/main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:a16="http://schemas.microsoft.com/office/drawing/2014/main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:a16="http://schemas.microsoft.com/office/drawing/2014/main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1460607</xdr:colOff>
      <xdr:row>55</xdr:row>
      <xdr:rowOff>19048</xdr:rowOff>
    </xdr:from>
    <xdr:to>
      <xdr:col>7</xdr:col>
      <xdr:colOff>354573</xdr:colOff>
      <xdr:row>56</xdr:row>
      <xdr:rowOff>150321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99" y="9736959"/>
          <a:ext cx="5187709" cy="3100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1564398</xdr:colOff>
      <xdr:row>53</xdr:row>
      <xdr:rowOff>76127</xdr:rowOff>
    </xdr:from>
    <xdr:to>
      <xdr:col>7</xdr:col>
      <xdr:colOff>86696</xdr:colOff>
      <xdr:row>55</xdr:row>
      <xdr:rowOff>1208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1262" y="9116218"/>
          <a:ext cx="5250411" cy="271445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747487</xdr:colOff>
      <xdr:row>81</xdr:row>
      <xdr:rowOff>114149</xdr:rowOff>
    </xdr:from>
    <xdr:to>
      <xdr:col>7</xdr:col>
      <xdr:colOff>640594</xdr:colOff>
      <xdr:row>83</xdr:row>
      <xdr:rowOff>167219</xdr:rowOff>
    </xdr:to>
    <xdr:sp macro="" textlink="">
      <xdr:nvSpPr>
        <xdr:cNvPr id="11" name="16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00462" y="14220674"/>
          <a:ext cx="2112432" cy="39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000"/>
            <a:t>  (6)</a:t>
          </a:r>
        </a:p>
      </xdr:txBody>
    </xdr:sp>
    <xdr:clientData/>
  </xdr:twoCellAnchor>
  <xdr:oneCellAnchor>
    <xdr:from>
      <xdr:col>2</xdr:col>
      <xdr:colOff>1519760</xdr:colOff>
      <xdr:row>24</xdr:row>
      <xdr:rowOff>41421</xdr:rowOff>
    </xdr:from>
    <xdr:ext cx="4676774" cy="279948"/>
    <xdr:pic>
      <xdr:nvPicPr>
        <xdr:cNvPr id="17" name="Picture 1">
          <a:extLst>
            <a:ext uri="{FF2B5EF4-FFF2-40B4-BE49-F238E27FC236}">
              <a16:creationId xmlns:a16="http://schemas.microsoft.com/office/drawing/2014/main" id="{20ACF051-8ADB-4F27-8D07-E55FC7F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243" y="4137171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1440272</xdr:colOff>
      <xdr:row>25</xdr:row>
      <xdr:rowOff>47662</xdr:rowOff>
    </xdr:from>
    <xdr:ext cx="4591048" cy="274816"/>
    <xdr:pic>
      <xdr:nvPicPr>
        <xdr:cNvPr id="18" name="Picture 2">
          <a:extLst>
            <a:ext uri="{FF2B5EF4-FFF2-40B4-BE49-F238E27FC236}">
              <a16:creationId xmlns:a16="http://schemas.microsoft.com/office/drawing/2014/main" id="{7976D051-90D0-4096-8F3B-EA61A6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7755" y="4333912"/>
          <a:ext cx="4591048" cy="2748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1510576</xdr:colOff>
      <xdr:row>54</xdr:row>
      <xdr:rowOff>45737</xdr:rowOff>
    </xdr:from>
    <xdr:ext cx="4591048" cy="274816"/>
    <xdr:pic>
      <xdr:nvPicPr>
        <xdr:cNvPr id="19" name="Picture 2">
          <a:extLst>
            <a:ext uri="{FF2B5EF4-FFF2-40B4-BE49-F238E27FC236}">
              <a16:creationId xmlns:a16="http://schemas.microsoft.com/office/drawing/2014/main" id="{37CAB356-5692-476F-9C9B-436293E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4926" y="8999237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11</xdr:col>
      <xdr:colOff>874410</xdr:colOff>
      <xdr:row>65</xdr:row>
      <xdr:rowOff>36134</xdr:rowOff>
    </xdr:from>
    <xdr:to>
      <xdr:col>18</xdr:col>
      <xdr:colOff>605</xdr:colOff>
      <xdr:row>66</xdr:row>
      <xdr:rowOff>152903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9D99429C-9C66-4789-840C-507ED01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80660" y="11132759"/>
          <a:ext cx="5279345" cy="29774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1058332</xdr:colOff>
      <xdr:row>65</xdr:row>
      <xdr:rowOff>21165</xdr:rowOff>
    </xdr:from>
    <xdr:to>
      <xdr:col>12</xdr:col>
      <xdr:colOff>218242</xdr:colOff>
      <xdr:row>66</xdr:row>
      <xdr:rowOff>123825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C580F297-34BC-4A18-BBC1-6108AB0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25907" y="11117790"/>
          <a:ext cx="4932060" cy="2836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989464</xdr:colOff>
      <xdr:row>82</xdr:row>
      <xdr:rowOff>9902</xdr:rowOff>
    </xdr:from>
    <xdr:to>
      <xdr:col>9</xdr:col>
      <xdr:colOff>104999</xdr:colOff>
      <xdr:row>83</xdr:row>
      <xdr:rowOff>78012</xdr:rowOff>
    </xdr:to>
    <xdr:pic>
      <xdr:nvPicPr>
        <xdr:cNvPr id="24" name="Imatge 23">
          <a:extLst>
            <a:ext uri="{FF2B5EF4-FFF2-40B4-BE49-F238E27FC236}">
              <a16:creationId xmlns:a16="http://schemas.microsoft.com/office/drawing/2014/main" id="{0AECB220-3047-40C0-8849-91A471C2FCF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4214" y="14592677"/>
          <a:ext cx="4963885" cy="23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14</xdr:col>
      <xdr:colOff>47625</xdr:colOff>
      <xdr:row>22</xdr:row>
      <xdr:rowOff>19050</xdr:rowOff>
    </xdr:to>
    <xdr:graphicFrame macro="">
      <xdr:nvGraphicFramePr>
        <xdr:cNvPr id="1137891" name="Chart 1">
          <a:extLst>
            <a:ext uri="{FF2B5EF4-FFF2-40B4-BE49-F238E27FC236}">
              <a16:creationId xmlns:a16="http://schemas.microsoft.com/office/drawing/2014/main" id="{00000000-0008-0000-0600-0000E3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14</xdr:col>
      <xdr:colOff>66675</xdr:colOff>
      <xdr:row>47</xdr:row>
      <xdr:rowOff>38100</xdr:rowOff>
    </xdr:to>
    <xdr:graphicFrame macro="">
      <xdr:nvGraphicFramePr>
        <xdr:cNvPr id="1137892" name="Chart 3">
          <a:extLst>
            <a:ext uri="{FF2B5EF4-FFF2-40B4-BE49-F238E27FC236}">
              <a16:creationId xmlns:a16="http://schemas.microsoft.com/office/drawing/2014/main" id="{00000000-0008-0000-0600-0000E4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47</xdr:row>
      <xdr:rowOff>85724</xdr:rowOff>
    </xdr:from>
    <xdr:to>
      <xdr:col>14</xdr:col>
      <xdr:colOff>57150</xdr:colOff>
      <xdr:row>74</xdr:row>
      <xdr:rowOff>66674</xdr:rowOff>
    </xdr:to>
    <xdr:graphicFrame macro="">
      <xdr:nvGraphicFramePr>
        <xdr:cNvPr id="1137893" name="Chart 4">
          <a:extLst>
            <a:ext uri="{FF2B5EF4-FFF2-40B4-BE49-F238E27FC236}">
              <a16:creationId xmlns:a16="http://schemas.microsoft.com/office/drawing/2014/main" id="{00000000-0008-0000-0600-0000E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101"/>
  <sheetViews>
    <sheetView tabSelected="1" zoomScale="130" zoomScaleNormal="130" zoomScaleSheetLayoutView="100" workbookViewId="0">
      <selection activeCell="L4" sqref="L4"/>
    </sheetView>
  </sheetViews>
  <sheetFormatPr baseColWidth="10" defaultColWidth="11.28515625" defaultRowHeight="12.75" x14ac:dyDescent="0.2"/>
  <cols>
    <col min="1" max="1" width="6.7109375" customWidth="1"/>
    <col min="2" max="2" width="32.140625" customWidth="1"/>
    <col min="3" max="3" width="12.140625" customWidth="1"/>
    <col min="4" max="4" width="14.42578125" customWidth="1"/>
    <col min="5" max="5" width="12.7109375" style="31" customWidth="1"/>
    <col min="6" max="6" width="10.7109375" style="31" customWidth="1"/>
    <col min="7" max="7" width="12.85546875" customWidth="1"/>
    <col min="8" max="8" width="10.140625" customWidth="1"/>
    <col min="9" max="9" width="12.85546875" customWidth="1"/>
    <col min="10" max="10" width="4" customWidth="1"/>
    <col min="11" max="11" width="12.42578125" customWidth="1"/>
    <col min="12" max="12" width="14.42578125" bestFit="1" customWidth="1"/>
    <col min="13" max="13" width="12.42578125" customWidth="1"/>
    <col min="15" max="15" width="13.28515625" customWidth="1"/>
    <col min="16" max="16" width="14.140625" customWidth="1"/>
  </cols>
  <sheetData>
    <row r="1" spans="1:19" x14ac:dyDescent="0.2">
      <c r="A1" s="5"/>
      <c r="B1" s="5"/>
      <c r="C1" s="5"/>
      <c r="D1" s="5"/>
      <c r="E1" s="5"/>
      <c r="F1" s="5"/>
      <c r="G1" s="5"/>
      <c r="H1" s="65"/>
      <c r="I1" s="37"/>
      <c r="J1" s="5"/>
    </row>
    <row r="2" spans="1:19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9" x14ac:dyDescent="0.2">
      <c r="A3" s="5"/>
      <c r="B3" s="5"/>
      <c r="C3" s="66"/>
      <c r="D3" s="66"/>
      <c r="E3" s="66"/>
      <c r="F3" s="336"/>
      <c r="G3" s="66"/>
      <c r="H3" s="66"/>
      <c r="I3" s="66"/>
      <c r="J3" s="5"/>
    </row>
    <row r="4" spans="1:19" ht="15.75" x14ac:dyDescent="0.25">
      <c r="A4" s="5"/>
      <c r="B4" s="6" t="s">
        <v>145</v>
      </c>
      <c r="C4" s="5"/>
      <c r="D4" s="152"/>
      <c r="E4" s="30"/>
      <c r="F4" s="30"/>
      <c r="G4" s="72"/>
      <c r="H4" s="25"/>
      <c r="I4" s="5"/>
      <c r="J4" s="5"/>
    </row>
    <row r="5" spans="1:19" ht="13.5" thickBot="1" x14ac:dyDescent="0.25">
      <c r="A5" s="5"/>
      <c r="B5" s="5"/>
      <c r="C5" s="5"/>
      <c r="D5" s="5"/>
      <c r="E5" s="30"/>
      <c r="F5" s="30"/>
      <c r="G5" s="5"/>
      <c r="H5" s="5"/>
      <c r="I5" s="5"/>
      <c r="J5" s="5"/>
    </row>
    <row r="6" spans="1:19" ht="18" customHeight="1" x14ac:dyDescent="0.2">
      <c r="A6" s="5"/>
      <c r="B6" s="413" t="s">
        <v>96</v>
      </c>
      <c r="C6" s="417" t="s">
        <v>0</v>
      </c>
      <c r="D6" s="417" t="s">
        <v>1</v>
      </c>
      <c r="E6" s="419" t="s">
        <v>18</v>
      </c>
      <c r="F6" s="165" t="s">
        <v>136</v>
      </c>
      <c r="G6" s="421" t="s">
        <v>26</v>
      </c>
      <c r="H6" s="165" t="s">
        <v>136</v>
      </c>
      <c r="I6" s="415" t="s">
        <v>17</v>
      </c>
      <c r="J6" s="5"/>
    </row>
    <row r="7" spans="1:19" ht="18.75" customHeight="1" x14ac:dyDescent="0.2">
      <c r="A7" s="5"/>
      <c r="B7" s="414"/>
      <c r="C7" s="418"/>
      <c r="D7" s="418"/>
      <c r="E7" s="420"/>
      <c r="F7" s="166" t="s">
        <v>137</v>
      </c>
      <c r="G7" s="422"/>
      <c r="H7" s="166" t="s">
        <v>137</v>
      </c>
      <c r="I7" s="416"/>
      <c r="J7" s="5"/>
    </row>
    <row r="8" spans="1:19" ht="12.75" customHeight="1" x14ac:dyDescent="0.2">
      <c r="A8" s="5"/>
      <c r="B8" s="167" t="s">
        <v>53</v>
      </c>
      <c r="C8" s="350">
        <v>8</v>
      </c>
      <c r="D8" s="351">
        <v>125.35000000000001</v>
      </c>
      <c r="E8" s="352">
        <v>98.342782364000001</v>
      </c>
      <c r="F8" s="353">
        <v>-3.8179551226250788E-2</v>
      </c>
      <c r="G8" s="354">
        <v>440.07426100000129</v>
      </c>
      <c r="H8" s="353">
        <v>0.18401747291210291</v>
      </c>
      <c r="I8" s="355">
        <v>318.67103599999996</v>
      </c>
      <c r="J8" s="5"/>
    </row>
    <row r="9" spans="1:19" ht="14.25" customHeight="1" x14ac:dyDescent="0.2">
      <c r="A9" s="5"/>
      <c r="B9" s="167" t="s">
        <v>79</v>
      </c>
      <c r="C9" s="350">
        <v>103</v>
      </c>
      <c r="D9" s="351">
        <v>821.91</v>
      </c>
      <c r="E9" s="352">
        <v>41.29625841</v>
      </c>
      <c r="F9" s="353">
        <v>-2.0971352294846569E-3</v>
      </c>
      <c r="G9" s="354">
        <v>207.05604300000002</v>
      </c>
      <c r="H9" s="353">
        <v>0.16252949625465332</v>
      </c>
      <c r="I9" s="355">
        <v>154.68707699999999</v>
      </c>
      <c r="J9" s="5"/>
    </row>
    <row r="10" spans="1:19" ht="14.25" customHeight="1" x14ac:dyDescent="0.2">
      <c r="A10" s="5"/>
      <c r="B10" s="168" t="s">
        <v>68</v>
      </c>
      <c r="C10" s="363">
        <v>111</v>
      </c>
      <c r="D10" s="364">
        <v>947.26</v>
      </c>
      <c r="E10" s="365">
        <v>139.63904077399999</v>
      </c>
      <c r="F10" s="366">
        <v>-2.7783360520464494E-2</v>
      </c>
      <c r="G10" s="367">
        <v>647.13030400000127</v>
      </c>
      <c r="H10" s="366">
        <v>0.17705625968866948</v>
      </c>
      <c r="I10" s="368">
        <v>473.35811299999995</v>
      </c>
      <c r="J10" s="5"/>
    </row>
    <row r="11" spans="1:19" ht="5.25" customHeight="1" x14ac:dyDescent="0.2">
      <c r="A11" s="5"/>
      <c r="B11" s="169"/>
      <c r="C11" s="175"/>
      <c r="D11" s="71"/>
      <c r="E11" s="176"/>
      <c r="F11" s="78"/>
      <c r="G11" s="177"/>
      <c r="H11" s="78"/>
      <c r="I11" s="178"/>
      <c r="J11" s="5"/>
    </row>
    <row r="12" spans="1:19" ht="12.75" customHeight="1" x14ac:dyDescent="0.2">
      <c r="A12" s="5"/>
      <c r="B12" s="167" t="s">
        <v>13</v>
      </c>
      <c r="C12" s="350">
        <v>14</v>
      </c>
      <c r="D12" s="351">
        <v>150</v>
      </c>
      <c r="E12" s="352">
        <v>36.280005141000004</v>
      </c>
      <c r="F12" s="353">
        <v>6.5213302172747706E-2</v>
      </c>
      <c r="G12" s="354">
        <v>90.884811000000013</v>
      </c>
      <c r="H12" s="353">
        <v>0.15009900793140349</v>
      </c>
      <c r="I12" s="355">
        <v>64.850297140000009</v>
      </c>
      <c r="J12" s="5"/>
    </row>
    <row r="13" spans="1:19" ht="14.25" customHeight="1" x14ac:dyDescent="0.2">
      <c r="A13" s="5"/>
      <c r="B13" s="167" t="s">
        <v>67</v>
      </c>
      <c r="C13" s="350">
        <v>6</v>
      </c>
      <c r="D13" s="351">
        <v>474.3</v>
      </c>
      <c r="E13" s="352">
        <v>100.247</v>
      </c>
      <c r="F13" s="353">
        <v>1.2473235567405819E-2</v>
      </c>
      <c r="G13" s="354">
        <v>119.67705457362584</v>
      </c>
      <c r="H13" s="353">
        <v>0.19347655045699677</v>
      </c>
      <c r="I13" s="355">
        <v>36.498336000000002</v>
      </c>
      <c r="J13" s="5"/>
    </row>
    <row r="14" spans="1:19" ht="14.25" customHeight="1" x14ac:dyDescent="0.2">
      <c r="A14" s="5"/>
      <c r="B14" s="167" t="s">
        <v>98</v>
      </c>
      <c r="C14" s="350">
        <v>6</v>
      </c>
      <c r="D14" s="351">
        <v>29.2</v>
      </c>
      <c r="E14" s="352">
        <v>2.4880762924899962</v>
      </c>
      <c r="F14" s="353">
        <v>-4.1064955790154151E-2</v>
      </c>
      <c r="G14" s="354">
        <v>30.962572000000002</v>
      </c>
      <c r="H14" s="353">
        <v>0.15835500017994919</v>
      </c>
      <c r="I14" s="355">
        <v>16.002183850000002</v>
      </c>
      <c r="J14" s="5"/>
    </row>
    <row r="15" spans="1:19" ht="14.25" customHeight="1" x14ac:dyDescent="0.2">
      <c r="A15" s="5"/>
      <c r="B15" s="167" t="s">
        <v>70</v>
      </c>
      <c r="C15" s="350">
        <v>134</v>
      </c>
      <c r="D15" s="376">
        <v>1718.9280000000001</v>
      </c>
      <c r="E15" s="352">
        <v>44.304493460000003</v>
      </c>
      <c r="F15" s="353">
        <v>-1.6757458733445096E-2</v>
      </c>
      <c r="G15" s="354">
        <v>108.041218</v>
      </c>
      <c r="H15" s="353">
        <v>0.16380615301383628</v>
      </c>
      <c r="I15" s="355">
        <v>106.60731307000003</v>
      </c>
      <c r="J15" s="5"/>
    </row>
    <row r="16" spans="1:19" ht="14.25" customHeight="1" x14ac:dyDescent="0.2">
      <c r="A16" s="5"/>
      <c r="B16" s="167" t="s">
        <v>71</v>
      </c>
      <c r="C16" s="350">
        <v>399</v>
      </c>
      <c r="D16" s="376">
        <v>11897.26</v>
      </c>
      <c r="E16" s="352">
        <v>57.290548479999998</v>
      </c>
      <c r="F16" s="353">
        <v>4.0618511628087745E-2</v>
      </c>
      <c r="G16" s="354">
        <v>45.600402000000003</v>
      </c>
      <c r="H16" s="353">
        <v>0.13581101347373836</v>
      </c>
      <c r="I16" s="355">
        <v>41.827528000000001</v>
      </c>
      <c r="J16" s="5"/>
      <c r="S16" s="13"/>
    </row>
    <row r="17" spans="1:19" ht="14.25" customHeight="1" x14ac:dyDescent="0.2">
      <c r="A17" s="5"/>
      <c r="B17" s="167" t="s">
        <v>42</v>
      </c>
      <c r="C17" s="350">
        <v>150</v>
      </c>
      <c r="D17" s="376">
        <v>1076.56</v>
      </c>
      <c r="E17" s="352">
        <v>15.028793979</v>
      </c>
      <c r="F17" s="353">
        <v>8.2949237184947004E-3</v>
      </c>
      <c r="G17" s="354">
        <v>47.388568999999997</v>
      </c>
      <c r="H17" s="353">
        <v>0.202957862913697</v>
      </c>
      <c r="I17" s="355">
        <v>20.891129784</v>
      </c>
      <c r="J17" s="5"/>
      <c r="S17" s="13"/>
    </row>
    <row r="18" spans="1:19" ht="12.75" customHeight="1" x14ac:dyDescent="0.2">
      <c r="A18" s="5"/>
      <c r="B18" s="170"/>
      <c r="C18" s="179"/>
      <c r="D18" s="288"/>
      <c r="E18" s="289"/>
      <c r="F18" s="78"/>
      <c r="G18" s="181"/>
      <c r="H18" s="78"/>
      <c r="I18" s="355"/>
      <c r="J18" s="5"/>
    </row>
    <row r="19" spans="1:19" ht="15" customHeight="1" x14ac:dyDescent="0.2">
      <c r="A19" s="5"/>
      <c r="B19" s="182" t="s">
        <v>54</v>
      </c>
      <c r="C19" s="183">
        <v>820</v>
      </c>
      <c r="D19" s="185">
        <v>16293.508</v>
      </c>
      <c r="E19" s="185">
        <v>395.27795812648998</v>
      </c>
      <c r="F19" s="186">
        <v>2.444274739362319E-3</v>
      </c>
      <c r="G19" s="188">
        <v>1089.6849305736271</v>
      </c>
      <c r="H19" s="186">
        <v>0.1739866382265409</v>
      </c>
      <c r="I19" s="187">
        <v>760.03490084400005</v>
      </c>
      <c r="J19" s="5"/>
      <c r="S19" s="13"/>
    </row>
    <row r="20" spans="1:19" ht="12.6" customHeight="1" thickBot="1" x14ac:dyDescent="0.25">
      <c r="A20" s="5"/>
      <c r="B20" s="171"/>
      <c r="C20" s="172"/>
      <c r="D20" s="172"/>
      <c r="E20" s="173"/>
      <c r="F20" s="173"/>
      <c r="G20" s="172"/>
      <c r="H20" s="172"/>
      <c r="I20" s="174"/>
      <c r="J20" s="5"/>
    </row>
    <row r="21" spans="1:19" ht="11.25" customHeight="1" thickBot="1" x14ac:dyDescent="0.25">
      <c r="A21" s="68"/>
      <c r="B21" s="88"/>
      <c r="C21" s="86"/>
      <c r="D21" s="86"/>
      <c r="E21" s="156"/>
      <c r="F21" s="156"/>
      <c r="G21" s="86"/>
      <c r="H21" s="86"/>
      <c r="I21" s="86"/>
      <c r="J21" s="68"/>
    </row>
    <row r="22" spans="1:19" ht="17.25" customHeight="1" x14ac:dyDescent="0.2">
      <c r="A22" s="68"/>
      <c r="B22" s="413" t="s">
        <v>83</v>
      </c>
      <c r="C22" s="417" t="s">
        <v>0</v>
      </c>
      <c r="D22" s="417" t="s">
        <v>1</v>
      </c>
      <c r="E22" s="419" t="s">
        <v>18</v>
      </c>
      <c r="F22" s="165" t="s">
        <v>136</v>
      </c>
      <c r="G22" s="417" t="s">
        <v>26</v>
      </c>
      <c r="H22" s="165" t="s">
        <v>136</v>
      </c>
      <c r="I22" s="423" t="s">
        <v>17</v>
      </c>
      <c r="J22" s="68"/>
    </row>
    <row r="23" spans="1:19" ht="15.75" customHeight="1" x14ac:dyDescent="0.2">
      <c r="A23" s="68"/>
      <c r="B23" s="414"/>
      <c r="C23" s="418"/>
      <c r="D23" s="418"/>
      <c r="E23" s="420"/>
      <c r="F23" s="166" t="s">
        <v>137</v>
      </c>
      <c r="G23" s="418"/>
      <c r="H23" s="166" t="s">
        <v>137</v>
      </c>
      <c r="I23" s="424"/>
      <c r="J23" s="68"/>
    </row>
    <row r="24" spans="1:19" ht="5.25" customHeight="1" x14ac:dyDescent="0.2">
      <c r="A24" s="68"/>
      <c r="B24" s="189"/>
      <c r="C24" s="190"/>
      <c r="D24" s="190"/>
      <c r="E24" s="191"/>
      <c r="F24" s="166"/>
      <c r="G24" s="190"/>
      <c r="H24" s="166"/>
      <c r="I24" s="192"/>
      <c r="J24" s="68"/>
    </row>
    <row r="25" spans="1:19" ht="14.25" customHeight="1" x14ac:dyDescent="0.2">
      <c r="A25" s="68"/>
      <c r="B25" s="167" t="s">
        <v>67</v>
      </c>
      <c r="C25" s="350">
        <v>1</v>
      </c>
      <c r="D25" s="376">
        <v>41.5</v>
      </c>
      <c r="E25" s="377" t="s">
        <v>84</v>
      </c>
      <c r="F25" s="353" t="s">
        <v>28</v>
      </c>
      <c r="G25" s="354">
        <v>0.32376700000000003</v>
      </c>
      <c r="H25" s="353">
        <v>0.17046074869403333</v>
      </c>
      <c r="I25" s="378" t="s">
        <v>84</v>
      </c>
      <c r="J25" s="68"/>
    </row>
    <row r="26" spans="1:19" ht="14.25" customHeight="1" x14ac:dyDescent="0.2">
      <c r="A26" s="68"/>
      <c r="B26" s="167" t="s">
        <v>71</v>
      </c>
      <c r="C26" s="350">
        <v>23</v>
      </c>
      <c r="D26" s="376">
        <v>919</v>
      </c>
      <c r="E26" s="352">
        <v>2.0987825</v>
      </c>
      <c r="F26" s="353">
        <v>0.14378165991743752</v>
      </c>
      <c r="G26" s="354">
        <v>0.53650399999999998</v>
      </c>
      <c r="H26" s="353">
        <v>0.1908470821689458</v>
      </c>
      <c r="I26" s="355">
        <v>1.0534846100000002</v>
      </c>
      <c r="J26" s="68"/>
    </row>
    <row r="27" spans="1:19" ht="8.25" customHeight="1" x14ac:dyDescent="0.2">
      <c r="A27" s="68"/>
      <c r="B27" s="170"/>
      <c r="C27" s="179"/>
      <c r="D27" s="158"/>
      <c r="E27" s="180"/>
      <c r="F27" s="78"/>
      <c r="G27" s="181"/>
      <c r="H27" s="78"/>
      <c r="I27" s="355"/>
      <c r="J27" s="68"/>
    </row>
    <row r="28" spans="1:19" ht="15" customHeight="1" x14ac:dyDescent="0.2">
      <c r="A28" s="68"/>
      <c r="B28" s="182" t="s">
        <v>54</v>
      </c>
      <c r="C28" s="183">
        <v>24</v>
      </c>
      <c r="D28" s="184">
        <v>960.5</v>
      </c>
      <c r="E28" s="185">
        <v>2.0987825</v>
      </c>
      <c r="F28" s="186">
        <v>0.14378165991743752</v>
      </c>
      <c r="G28" s="184">
        <v>0.86027100000000001</v>
      </c>
      <c r="H28" s="186">
        <v>0.30636439425805939</v>
      </c>
      <c r="I28" s="187">
        <v>1.0534846100000002</v>
      </c>
      <c r="J28" s="68"/>
    </row>
    <row r="29" spans="1:19" ht="11.85" customHeight="1" thickBot="1" x14ac:dyDescent="0.25">
      <c r="A29" s="68"/>
      <c r="B29" s="193"/>
      <c r="C29" s="172"/>
      <c r="D29" s="172"/>
      <c r="E29" s="173"/>
      <c r="F29" s="173"/>
      <c r="G29" s="172"/>
      <c r="H29" s="172"/>
      <c r="I29" s="174"/>
      <c r="J29" s="68"/>
    </row>
    <row r="30" spans="1:19" ht="12" customHeight="1" x14ac:dyDescent="0.2">
      <c r="A30" s="68"/>
      <c r="B30" s="114"/>
      <c r="C30" s="114"/>
      <c r="D30" s="114"/>
      <c r="E30" s="114"/>
      <c r="F30" s="114"/>
      <c r="G30" s="114"/>
      <c r="H30" s="114"/>
      <c r="I30" s="411"/>
      <c r="J30" s="68"/>
    </row>
    <row r="31" spans="1:19" ht="17.100000000000001" customHeight="1" x14ac:dyDescent="0.2">
      <c r="A31" s="68"/>
      <c r="B31" s="194" t="s">
        <v>85</v>
      </c>
      <c r="C31" s="405">
        <v>843</v>
      </c>
      <c r="D31" s="406">
        <v>17254.008000000002</v>
      </c>
      <c r="E31" s="406">
        <v>397.37674062649</v>
      </c>
      <c r="F31" s="407">
        <v>3.0989451140847049E-3</v>
      </c>
      <c r="G31" s="400">
        <v>1090.5452015736271</v>
      </c>
      <c r="H31" s="407">
        <v>0.17408048949849814</v>
      </c>
      <c r="I31" s="412">
        <v>761.0883854540001</v>
      </c>
      <c r="J31" s="68"/>
    </row>
    <row r="32" spans="1:19" ht="17.25" customHeight="1" x14ac:dyDescent="0.2">
      <c r="A32" s="68"/>
      <c r="B32" s="106" t="s">
        <v>86</v>
      </c>
      <c r="C32" s="107"/>
      <c r="D32" s="108"/>
      <c r="E32" s="108"/>
      <c r="F32" s="109"/>
      <c r="G32" s="110"/>
      <c r="H32" s="111"/>
      <c r="I32" s="112" t="s">
        <v>87</v>
      </c>
      <c r="J32" s="68"/>
    </row>
    <row r="33" spans="1:18" ht="17.25" customHeight="1" x14ac:dyDescent="0.2">
      <c r="A33" s="68"/>
      <c r="B33" s="68"/>
      <c r="C33" s="68"/>
      <c r="D33" s="68"/>
      <c r="E33" s="105"/>
      <c r="F33" s="105"/>
      <c r="G33" s="113"/>
      <c r="H33" s="68"/>
      <c r="I33" s="68"/>
      <c r="J33" s="68"/>
    </row>
    <row r="34" spans="1:18" ht="17.25" customHeight="1" x14ac:dyDescent="0.2">
      <c r="A34" s="68"/>
      <c r="B34" s="68"/>
      <c r="C34" s="284"/>
      <c r="D34" s="285"/>
      <c r="E34" s="285"/>
      <c r="F34" s="105"/>
      <c r="G34" s="113"/>
      <c r="H34" s="68"/>
      <c r="I34" s="410"/>
      <c r="J34" s="68"/>
    </row>
    <row r="35" spans="1:18" ht="17.25" customHeight="1" x14ac:dyDescent="0.2">
      <c r="A35" s="68"/>
      <c r="B35" s="68"/>
      <c r="C35" s="284"/>
      <c r="D35" s="381"/>
      <c r="E35" s="284"/>
      <c r="F35" s="284"/>
      <c r="G35" s="105"/>
      <c r="H35" s="284"/>
      <c r="I35" s="284"/>
      <c r="J35" s="68"/>
    </row>
    <row r="36" spans="1:18" ht="17.25" customHeight="1" x14ac:dyDescent="0.2">
      <c r="A36" s="68"/>
      <c r="B36" s="68"/>
      <c r="C36" s="68"/>
      <c r="D36" s="68"/>
      <c r="E36" s="105"/>
      <c r="F36" s="105"/>
      <c r="G36" s="113"/>
      <c r="H36" s="68"/>
      <c r="I36" s="86"/>
      <c r="J36" s="86"/>
    </row>
    <row r="37" spans="1:18" ht="17.25" customHeight="1" x14ac:dyDescent="0.2">
      <c r="A37" s="68"/>
      <c r="B37" s="286"/>
      <c r="C37" s="68"/>
      <c r="D37" s="382"/>
      <c r="E37" s="105"/>
      <c r="F37" s="105"/>
      <c r="G37" s="276"/>
      <c r="H37" s="68"/>
      <c r="I37" s="68"/>
      <c r="J37" s="68"/>
    </row>
    <row r="38" spans="1:18" ht="17.25" customHeight="1" x14ac:dyDescent="0.2">
      <c r="A38" s="68"/>
      <c r="B38" s="286"/>
      <c r="C38" s="68"/>
      <c r="D38" s="68"/>
      <c r="E38" s="105"/>
      <c r="F38" s="105"/>
      <c r="G38" s="68"/>
      <c r="H38" s="68"/>
      <c r="I38" s="68"/>
      <c r="J38" s="68"/>
    </row>
    <row r="39" spans="1:18" ht="17.25" customHeight="1" x14ac:dyDescent="0.2">
      <c r="A39" s="68"/>
      <c r="B39" s="68"/>
      <c r="C39" s="68"/>
      <c r="D39" s="68"/>
      <c r="E39" s="105"/>
      <c r="F39" s="105"/>
      <c r="G39" s="68"/>
      <c r="H39" s="68"/>
      <c r="I39" s="68"/>
      <c r="J39" s="68"/>
    </row>
    <row r="40" spans="1:18" ht="17.25" customHeight="1" x14ac:dyDescent="0.2">
      <c r="A40" s="68"/>
      <c r="B40" s="287"/>
      <c r="C40" s="68"/>
      <c r="D40" s="68"/>
      <c r="E40" s="105"/>
      <c r="F40" s="105"/>
      <c r="G40" s="68"/>
      <c r="H40" s="68"/>
      <c r="I40" s="68"/>
      <c r="J40" s="68"/>
    </row>
    <row r="41" spans="1:18" x14ac:dyDescent="0.2">
      <c r="E41" s="105"/>
      <c r="F41" s="105"/>
      <c r="G41" s="103"/>
      <c r="H41" s="68"/>
      <c r="I41" s="131"/>
      <c r="J41" s="68"/>
    </row>
    <row r="42" spans="1:18" ht="11.25" customHeight="1" x14ac:dyDescent="0.2">
      <c r="E42" s="68"/>
      <c r="F42" s="68"/>
      <c r="G42" s="68"/>
      <c r="H42" s="68"/>
      <c r="I42" s="68"/>
      <c r="J42" s="68"/>
    </row>
    <row r="43" spans="1:18" x14ac:dyDescent="0.2">
      <c r="E43" s="68"/>
      <c r="F43" s="68"/>
      <c r="G43" s="68"/>
      <c r="H43" s="68"/>
      <c r="I43" s="68"/>
      <c r="J43" s="68"/>
    </row>
    <row r="44" spans="1:18" x14ac:dyDescent="0.2">
      <c r="E44" s="88"/>
      <c r="F44" s="88"/>
      <c r="G44" s="99"/>
      <c r="H44" s="88"/>
      <c r="I44" s="88"/>
      <c r="J44" s="88"/>
    </row>
    <row r="45" spans="1:18" x14ac:dyDescent="0.2">
      <c r="E45" s="88"/>
      <c r="F45" s="88"/>
      <c r="G45" s="88"/>
      <c r="H45" s="88"/>
      <c r="I45" s="88"/>
      <c r="J45" s="88"/>
    </row>
    <row r="46" spans="1:18" x14ac:dyDescent="0.2">
      <c r="E46" s="88"/>
      <c r="F46" s="88"/>
      <c r="G46" s="88"/>
      <c r="H46" s="88"/>
      <c r="I46" s="88"/>
      <c r="J46" s="88"/>
    </row>
    <row r="47" spans="1:18" x14ac:dyDescent="0.2">
      <c r="E47" s="88"/>
      <c r="F47" s="88"/>
      <c r="G47" s="88"/>
      <c r="H47" s="88"/>
      <c r="I47" s="132"/>
      <c r="J47" s="88"/>
      <c r="R47" s="67"/>
    </row>
    <row r="48" spans="1:18" x14ac:dyDescent="0.2">
      <c r="E48" s="88"/>
      <c r="F48" s="88"/>
      <c r="G48" s="88"/>
      <c r="H48" s="88"/>
      <c r="I48" s="104"/>
      <c r="J48" s="104"/>
    </row>
    <row r="49" spans="1:10" x14ac:dyDescent="0.2">
      <c r="E49" s="104"/>
      <c r="F49" s="88"/>
      <c r="G49" s="88"/>
      <c r="H49" s="88"/>
      <c r="I49" s="133"/>
      <c r="J49" s="88"/>
    </row>
    <row r="50" spans="1:10" x14ac:dyDescent="0.2">
      <c r="E50" s="90"/>
      <c r="F50" s="90"/>
      <c r="G50" s="91"/>
      <c r="H50" s="92"/>
      <c r="I50" s="89"/>
      <c r="J50" s="87"/>
    </row>
    <row r="51" spans="1:10" x14ac:dyDescent="0.2">
      <c r="E51" s="90"/>
      <c r="F51" s="90"/>
      <c r="G51" s="93"/>
      <c r="H51" s="92"/>
      <c r="I51" s="89"/>
      <c r="J51" s="87"/>
    </row>
    <row r="52" spans="1:10" x14ac:dyDescent="0.2">
      <c r="E52" s="90"/>
      <c r="F52" s="89"/>
      <c r="G52" s="87"/>
      <c r="H52" s="92"/>
      <c r="I52" s="89"/>
      <c r="J52" s="87"/>
    </row>
    <row r="53" spans="1:10" x14ac:dyDescent="0.2">
      <c r="E53" s="90"/>
      <c r="F53" s="89"/>
      <c r="G53" s="93"/>
      <c r="H53" s="87"/>
      <c r="I53" s="87"/>
      <c r="J53" s="87"/>
    </row>
    <row r="54" spans="1:10" x14ac:dyDescent="0.2">
      <c r="E54" s="87"/>
      <c r="F54" s="89"/>
      <c r="G54" s="87"/>
      <c r="H54" s="87"/>
      <c r="I54" s="87"/>
      <c r="J54" s="87"/>
    </row>
    <row r="55" spans="1:10" x14ac:dyDescent="0.2">
      <c r="E55" s="90"/>
      <c r="F55" s="89"/>
      <c r="G55" s="87"/>
      <c r="H55" s="87"/>
      <c r="I55" s="87"/>
      <c r="J55" s="87"/>
    </row>
    <row r="56" spans="1:10" x14ac:dyDescent="0.2">
      <c r="E56" s="90"/>
      <c r="F56" s="89"/>
      <c r="G56" s="87"/>
      <c r="H56" s="87"/>
      <c r="I56" s="87"/>
      <c r="J56" s="87"/>
    </row>
    <row r="57" spans="1:10" x14ac:dyDescent="0.2">
      <c r="E57" s="90"/>
      <c r="F57" s="89"/>
      <c r="G57" s="87"/>
      <c r="H57" s="87"/>
      <c r="I57" s="87"/>
      <c r="J57" s="87"/>
    </row>
    <row r="58" spans="1:10" x14ac:dyDescent="0.2">
      <c r="E58" s="156"/>
      <c r="F58" s="161"/>
      <c r="G58" s="28"/>
      <c r="H58" s="28"/>
      <c r="I58" s="28"/>
      <c r="J58" s="28"/>
    </row>
    <row r="59" spans="1:10" x14ac:dyDescent="0.2">
      <c r="E59" s="156"/>
      <c r="F59" s="161"/>
      <c r="G59" s="28"/>
      <c r="H59" s="28"/>
      <c r="I59" s="28"/>
      <c r="J59" s="28"/>
    </row>
    <row r="60" spans="1:10" x14ac:dyDescent="0.2">
      <c r="E60" s="156"/>
      <c r="F60" s="161"/>
      <c r="G60" s="28"/>
      <c r="H60" s="28"/>
      <c r="I60" s="28"/>
      <c r="J60" s="28"/>
    </row>
    <row r="61" spans="1:10" x14ac:dyDescent="0.2">
      <c r="E61" s="128"/>
      <c r="F61" s="105"/>
      <c r="G61" s="62"/>
      <c r="H61" s="28"/>
      <c r="I61" s="28"/>
      <c r="J61" s="28"/>
    </row>
    <row r="62" spans="1:10" x14ac:dyDescent="0.2">
      <c r="E62" s="387"/>
      <c r="F62" s="162"/>
      <c r="G62" s="28"/>
      <c r="H62" s="28"/>
      <c r="I62" s="28"/>
      <c r="J62" s="28"/>
    </row>
    <row r="63" spans="1:10" x14ac:dyDescent="0.2">
      <c r="A63" s="388"/>
      <c r="B63" s="388"/>
      <c r="C63" s="127"/>
      <c r="D63" s="127"/>
      <c r="E63" s="128"/>
      <c r="F63" s="162"/>
      <c r="G63" s="28"/>
      <c r="H63" s="28"/>
      <c r="I63" s="28"/>
      <c r="J63" s="28"/>
    </row>
    <row r="64" spans="1:10" x14ac:dyDescent="0.2">
      <c r="A64" s="88"/>
      <c r="B64" s="104"/>
      <c r="C64" s="302"/>
      <c r="D64" s="87"/>
      <c r="E64" s="90"/>
      <c r="F64" s="39"/>
      <c r="G64" s="28"/>
      <c r="H64" s="28"/>
      <c r="I64" s="28"/>
      <c r="J64" s="28"/>
    </row>
    <row r="65" spans="1:10" x14ac:dyDescent="0.2">
      <c r="A65" s="88"/>
      <c r="B65" s="88"/>
      <c r="C65" s="87"/>
      <c r="D65" s="87"/>
      <c r="E65" s="90"/>
      <c r="F65" s="39"/>
      <c r="G65" s="28"/>
      <c r="H65" s="28"/>
      <c r="I65" s="28"/>
      <c r="J65" s="28"/>
    </row>
    <row r="66" spans="1:10" x14ac:dyDescent="0.2">
      <c r="A66" s="68"/>
      <c r="B66" s="103"/>
      <c r="C66" s="28"/>
      <c r="D66" s="28"/>
      <c r="E66" s="39"/>
      <c r="F66" s="39"/>
      <c r="G66" s="28"/>
      <c r="H66" s="28"/>
      <c r="I66" s="28"/>
      <c r="J66" s="28"/>
    </row>
    <row r="67" spans="1:10" x14ac:dyDescent="0.2">
      <c r="A67" s="80"/>
      <c r="B67" s="81"/>
      <c r="C67" s="28"/>
      <c r="D67" s="28"/>
      <c r="E67" s="39"/>
      <c r="F67" s="39"/>
      <c r="G67" s="28"/>
      <c r="H67" s="28"/>
      <c r="I67" s="28"/>
      <c r="J67" s="28"/>
    </row>
    <row r="68" spans="1:10" x14ac:dyDescent="0.2">
      <c r="A68" s="28"/>
      <c r="B68" s="62"/>
      <c r="C68" s="28"/>
      <c r="D68" s="28"/>
      <c r="E68" s="39"/>
      <c r="F68" s="39"/>
      <c r="G68" s="28"/>
      <c r="H68" s="28"/>
      <c r="I68" s="28"/>
      <c r="J68" s="28"/>
    </row>
    <row r="69" spans="1:10" x14ac:dyDescent="0.2">
      <c r="A69" s="28"/>
      <c r="B69" s="28"/>
      <c r="C69" s="28"/>
      <c r="D69" s="28"/>
      <c r="E69" s="39"/>
      <c r="F69" s="39"/>
      <c r="G69" s="28"/>
      <c r="H69" s="28"/>
      <c r="I69" s="28"/>
      <c r="J69" s="28"/>
    </row>
    <row r="70" spans="1:10" x14ac:dyDescent="0.2">
      <c r="A70" s="28"/>
      <c r="B70" s="28"/>
      <c r="C70" s="28"/>
      <c r="D70" s="28"/>
      <c r="E70" s="39"/>
      <c r="F70" s="39"/>
      <c r="G70" s="28"/>
      <c r="H70" s="28"/>
      <c r="I70" s="28"/>
      <c r="J70" s="28"/>
    </row>
    <row r="71" spans="1:10" x14ac:dyDescent="0.2">
      <c r="A71" s="28"/>
      <c r="B71" s="28"/>
      <c r="C71" s="28"/>
      <c r="D71" s="28"/>
      <c r="E71" s="39"/>
      <c r="F71" s="39"/>
      <c r="G71" s="28"/>
      <c r="H71" s="28"/>
      <c r="I71" s="28"/>
      <c r="J71" s="28"/>
    </row>
    <row r="72" spans="1:10" x14ac:dyDescent="0.2">
      <c r="A72" s="28"/>
      <c r="B72" s="28"/>
      <c r="C72" s="28"/>
      <c r="D72" s="28"/>
      <c r="E72" s="39"/>
      <c r="F72" s="39"/>
      <c r="G72" s="28"/>
      <c r="H72" s="28"/>
      <c r="I72" s="28"/>
      <c r="J72" s="28"/>
    </row>
    <row r="73" spans="1:10" x14ac:dyDescent="0.2">
      <c r="A73" s="28"/>
      <c r="B73" s="28"/>
      <c r="C73" s="28"/>
      <c r="D73" s="28"/>
      <c r="E73" s="39"/>
      <c r="F73" s="39"/>
      <c r="G73" s="28"/>
      <c r="H73" s="28"/>
      <c r="I73" s="28"/>
      <c r="J73" s="28"/>
    </row>
    <row r="74" spans="1:10" x14ac:dyDescent="0.2">
      <c r="A74" s="28"/>
      <c r="B74" s="28"/>
      <c r="C74" s="28"/>
      <c r="D74" s="28"/>
      <c r="E74" s="39"/>
      <c r="F74" s="39"/>
      <c r="G74" s="28"/>
      <c r="H74" s="28"/>
      <c r="I74" s="28"/>
      <c r="J74" s="28"/>
    </row>
    <row r="75" spans="1:10" x14ac:dyDescent="0.2">
      <c r="A75" s="28"/>
      <c r="B75" s="28"/>
      <c r="C75" s="28"/>
      <c r="D75" s="28"/>
      <c r="E75" s="39"/>
      <c r="F75" s="39"/>
      <c r="G75" s="28"/>
      <c r="H75" s="28"/>
      <c r="I75" s="28"/>
      <c r="J75" s="28"/>
    </row>
    <row r="76" spans="1:10" x14ac:dyDescent="0.2">
      <c r="A76" s="28"/>
      <c r="B76" s="28"/>
      <c r="C76" s="28"/>
      <c r="D76" s="28"/>
      <c r="E76" s="39"/>
      <c r="F76" s="39"/>
      <c r="G76" s="28"/>
      <c r="H76" s="28"/>
      <c r="I76" s="28"/>
      <c r="J76" s="28"/>
    </row>
    <row r="77" spans="1:10" x14ac:dyDescent="0.2">
      <c r="A77" s="28"/>
      <c r="B77" s="28"/>
      <c r="C77" s="28"/>
      <c r="D77" s="28"/>
      <c r="E77" s="39"/>
      <c r="F77" s="39"/>
      <c r="G77" s="28"/>
      <c r="H77" s="28"/>
      <c r="I77" s="28"/>
      <c r="J77" s="28"/>
    </row>
    <row r="78" spans="1:10" x14ac:dyDescent="0.2">
      <c r="A78" s="28"/>
      <c r="B78" s="28"/>
      <c r="C78" s="28"/>
      <c r="D78" s="28"/>
      <c r="E78" s="39"/>
      <c r="F78" s="39"/>
      <c r="G78" s="28"/>
      <c r="H78" s="28"/>
      <c r="I78" s="28"/>
      <c r="J78" s="28"/>
    </row>
    <row r="79" spans="1:10" x14ac:dyDescent="0.2">
      <c r="A79" s="28"/>
      <c r="B79" s="28"/>
      <c r="C79" s="28"/>
      <c r="D79" s="28"/>
      <c r="E79" s="39"/>
      <c r="F79" s="39"/>
      <c r="G79" s="28"/>
      <c r="H79" s="28"/>
      <c r="I79" s="28"/>
      <c r="J79" s="28"/>
    </row>
    <row r="80" spans="1:10" x14ac:dyDescent="0.2">
      <c r="A80" s="28"/>
      <c r="B80" s="28"/>
      <c r="C80" s="28"/>
      <c r="D80" s="28"/>
      <c r="E80" s="39"/>
      <c r="F80" s="39"/>
      <c r="G80" s="28"/>
      <c r="H80" s="28"/>
      <c r="I80" s="28"/>
      <c r="J80" s="28"/>
    </row>
    <row r="81" spans="1:10" x14ac:dyDescent="0.2">
      <c r="A81" s="28"/>
      <c r="B81" s="28"/>
      <c r="C81" s="28"/>
      <c r="D81" s="28"/>
      <c r="E81" s="39"/>
      <c r="F81" s="39"/>
      <c r="G81" s="28"/>
      <c r="H81" s="28"/>
      <c r="I81" s="28"/>
      <c r="J81" s="28"/>
    </row>
    <row r="82" spans="1:10" x14ac:dyDescent="0.2">
      <c r="A82" s="28"/>
      <c r="B82" s="28"/>
      <c r="C82" s="28"/>
      <c r="D82" s="28"/>
      <c r="E82" s="39"/>
      <c r="F82" s="39"/>
      <c r="G82" s="28"/>
      <c r="H82" s="28"/>
      <c r="I82" s="28"/>
      <c r="J82" s="28"/>
    </row>
    <row r="83" spans="1:10" x14ac:dyDescent="0.2">
      <c r="A83" s="28"/>
      <c r="B83" s="28"/>
      <c r="C83" s="28"/>
      <c r="D83" s="28"/>
      <c r="E83" s="39"/>
      <c r="F83" s="39"/>
      <c r="G83" s="28"/>
      <c r="H83" s="28"/>
      <c r="I83" s="28"/>
      <c r="J83" s="28"/>
    </row>
    <row r="84" spans="1:10" x14ac:dyDescent="0.2">
      <c r="A84" s="28"/>
      <c r="B84" s="28"/>
      <c r="C84" s="28"/>
      <c r="D84" s="28"/>
      <c r="E84" s="39"/>
      <c r="F84" s="39"/>
      <c r="G84" s="28"/>
      <c r="H84" s="28"/>
      <c r="I84" s="28"/>
      <c r="J84" s="28"/>
    </row>
    <row r="85" spans="1:10" x14ac:dyDescent="0.2">
      <c r="A85" s="28"/>
      <c r="B85" s="28"/>
      <c r="C85" s="28"/>
      <c r="D85" s="28"/>
      <c r="E85" s="39"/>
      <c r="F85" s="39"/>
      <c r="G85" s="28"/>
      <c r="H85" s="28"/>
      <c r="I85" s="28"/>
      <c r="J85" s="28"/>
    </row>
    <row r="86" spans="1:10" x14ac:dyDescent="0.2">
      <c r="A86" s="28"/>
      <c r="B86" s="28"/>
      <c r="C86" s="28"/>
      <c r="D86" s="28"/>
      <c r="E86" s="39"/>
      <c r="F86" s="39"/>
      <c r="G86" s="28"/>
      <c r="H86" s="28"/>
      <c r="I86" s="28"/>
      <c r="J86" s="28"/>
    </row>
    <row r="87" spans="1:10" x14ac:dyDescent="0.2">
      <c r="A87" s="28"/>
      <c r="B87" s="28"/>
      <c r="C87" s="28"/>
      <c r="D87" s="28"/>
      <c r="E87" s="39"/>
      <c r="F87" s="39"/>
      <c r="G87" s="28"/>
      <c r="H87" s="28"/>
      <c r="I87" s="28"/>
      <c r="J87" s="28"/>
    </row>
    <row r="88" spans="1:10" x14ac:dyDescent="0.2">
      <c r="A88" s="28"/>
      <c r="B88" s="28"/>
      <c r="C88" s="28"/>
      <c r="D88" s="28"/>
      <c r="E88" s="39"/>
      <c r="F88" s="39"/>
      <c r="G88" s="28"/>
      <c r="H88" s="28"/>
      <c r="I88" s="28"/>
      <c r="J88" s="28"/>
    </row>
    <row r="89" spans="1:10" x14ac:dyDescent="0.2">
      <c r="A89" s="28"/>
      <c r="B89" s="28"/>
      <c r="C89" s="28"/>
      <c r="D89" s="28"/>
      <c r="E89" s="39"/>
      <c r="F89" s="39"/>
      <c r="G89" s="28"/>
      <c r="H89" s="28"/>
      <c r="I89" s="28"/>
      <c r="J89" s="28"/>
    </row>
    <row r="90" spans="1:10" x14ac:dyDescent="0.2">
      <c r="A90" s="28"/>
      <c r="B90" s="28"/>
      <c r="C90" s="28"/>
      <c r="D90" s="28"/>
      <c r="E90" s="39"/>
      <c r="F90" s="39"/>
      <c r="G90" s="28"/>
      <c r="H90" s="28"/>
      <c r="I90" s="28"/>
      <c r="J90" s="28"/>
    </row>
    <row r="91" spans="1:10" x14ac:dyDescent="0.2">
      <c r="A91" s="28"/>
      <c r="B91" s="28"/>
      <c r="C91" s="28"/>
      <c r="D91" s="28"/>
      <c r="E91" s="39"/>
      <c r="F91" s="39"/>
      <c r="G91" s="28"/>
      <c r="H91" s="28"/>
      <c r="I91" s="28"/>
      <c r="J91" s="28"/>
    </row>
    <row r="92" spans="1:10" x14ac:dyDescent="0.2">
      <c r="A92" s="28"/>
      <c r="B92" s="28"/>
      <c r="C92" s="28"/>
      <c r="D92" s="28"/>
      <c r="E92" s="39"/>
      <c r="F92" s="39"/>
      <c r="G92" s="28"/>
      <c r="H92" s="28"/>
      <c r="I92" s="28"/>
      <c r="J92" s="28"/>
    </row>
    <row r="93" spans="1:10" x14ac:dyDescent="0.2">
      <c r="A93" s="28"/>
      <c r="B93" s="28"/>
      <c r="C93" s="28"/>
      <c r="D93" s="28"/>
      <c r="E93" s="39"/>
      <c r="F93" s="39"/>
      <c r="G93" s="28"/>
      <c r="H93" s="28"/>
      <c r="I93" s="28"/>
      <c r="J93" s="28"/>
    </row>
    <row r="94" spans="1:10" x14ac:dyDescent="0.2">
      <c r="A94" s="28"/>
      <c r="B94" s="28"/>
      <c r="C94" s="28"/>
      <c r="D94" s="28"/>
      <c r="E94" s="39"/>
      <c r="F94" s="39"/>
      <c r="G94" s="28"/>
      <c r="H94" s="28"/>
      <c r="I94" s="28"/>
      <c r="J94" s="28"/>
    </row>
    <row r="95" spans="1:10" x14ac:dyDescent="0.2">
      <c r="A95" s="28"/>
      <c r="B95" s="28"/>
      <c r="C95" s="28"/>
      <c r="D95" s="28"/>
      <c r="E95" s="39"/>
      <c r="F95" s="39"/>
      <c r="G95" s="28"/>
      <c r="H95" s="28"/>
      <c r="I95" s="28"/>
      <c r="J95" s="28"/>
    </row>
    <row r="96" spans="1:10" x14ac:dyDescent="0.2">
      <c r="A96" s="28"/>
      <c r="B96" s="28"/>
      <c r="C96" s="28"/>
      <c r="D96" s="28"/>
      <c r="E96" s="39"/>
      <c r="F96" s="39"/>
      <c r="G96" s="28"/>
      <c r="H96" s="28"/>
      <c r="I96" s="28"/>
      <c r="J96" s="28"/>
    </row>
    <row r="97" spans="1:10" x14ac:dyDescent="0.2">
      <c r="A97" s="28"/>
      <c r="B97" s="28"/>
      <c r="C97" s="28"/>
      <c r="D97" s="28"/>
      <c r="E97" s="39"/>
      <c r="F97" s="39"/>
      <c r="G97" s="28"/>
      <c r="H97" s="28"/>
      <c r="I97" s="28"/>
      <c r="J97" s="28"/>
    </row>
    <row r="98" spans="1:10" x14ac:dyDescent="0.2">
      <c r="A98" s="28"/>
      <c r="B98" s="28"/>
      <c r="C98" s="28"/>
      <c r="D98" s="28"/>
      <c r="E98" s="39"/>
      <c r="F98" s="39"/>
      <c r="G98" s="28"/>
      <c r="H98" s="28"/>
      <c r="I98" s="28"/>
      <c r="J98" s="28"/>
    </row>
    <row r="99" spans="1:10" x14ac:dyDescent="0.2">
      <c r="A99" s="28"/>
      <c r="B99" s="28"/>
      <c r="C99" s="28"/>
      <c r="D99" s="28"/>
      <c r="E99" s="39"/>
      <c r="F99" s="39"/>
      <c r="G99" s="28"/>
      <c r="H99" s="28"/>
      <c r="I99" s="28"/>
      <c r="J99" s="28"/>
    </row>
    <row r="100" spans="1:10" x14ac:dyDescent="0.2">
      <c r="A100" s="28"/>
      <c r="B100" s="28"/>
      <c r="C100" s="28"/>
      <c r="D100" s="28"/>
      <c r="E100" s="39"/>
      <c r="F100" s="39"/>
      <c r="G100" s="28"/>
      <c r="H100" s="28"/>
      <c r="I100" s="28"/>
      <c r="J100" s="28"/>
    </row>
    <row r="101" spans="1:10" x14ac:dyDescent="0.2">
      <c r="A101" s="28"/>
      <c r="B101" s="28"/>
      <c r="C101" s="28"/>
      <c r="D101" s="28"/>
      <c r="E101" s="39"/>
      <c r="F101" s="39"/>
      <c r="G101" s="28"/>
      <c r="H101" s="28"/>
      <c r="I101" s="28"/>
      <c r="J101" s="28"/>
    </row>
  </sheetData>
  <mergeCells count="12">
    <mergeCell ref="I22:I23"/>
    <mergeCell ref="B22:B23"/>
    <mergeCell ref="C22:C23"/>
    <mergeCell ref="D22:D23"/>
    <mergeCell ref="E22:E23"/>
    <mergeCell ref="G22:G23"/>
    <mergeCell ref="B6:B7"/>
    <mergeCell ref="I6:I7"/>
    <mergeCell ref="D6:D7"/>
    <mergeCell ref="C6:C7"/>
    <mergeCell ref="E6:E7"/>
    <mergeCell ref="G6:G7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U109"/>
  <sheetViews>
    <sheetView showGridLines="0" zoomScaleNormal="100" workbookViewId="0">
      <selection activeCell="C92" sqref="C92:S109"/>
    </sheetView>
  </sheetViews>
  <sheetFormatPr baseColWidth="10" defaultColWidth="9.140625" defaultRowHeight="12.75" x14ac:dyDescent="0.2"/>
  <cols>
    <col min="1" max="1" width="4.140625" customWidth="1"/>
    <col min="2" max="2" width="3.28515625" customWidth="1"/>
    <col min="3" max="3" width="31.28515625" customWidth="1"/>
    <col min="4" max="4" width="13.140625" customWidth="1"/>
    <col min="5" max="5" width="17.28515625" customWidth="1"/>
    <col min="6" max="6" width="16" customWidth="1"/>
    <col min="7" max="7" width="16.28515625" customWidth="1"/>
    <col min="8" max="8" width="18.140625" customWidth="1"/>
    <col min="9" max="9" width="14.140625" customWidth="1"/>
    <col min="10" max="10" width="17.85546875" bestFit="1" customWidth="1"/>
    <col min="11" max="11" width="14.7109375" customWidth="1"/>
    <col min="12" max="12" width="15.85546875" customWidth="1"/>
    <col min="13" max="13" width="9.140625" style="20"/>
    <col min="14" max="14" width="12" customWidth="1"/>
    <col min="15" max="15" width="16.42578125" customWidth="1"/>
    <col min="17" max="17" width="14.7109375" customWidth="1"/>
    <col min="18" max="21" width="9.140625" style="20"/>
  </cols>
  <sheetData>
    <row r="1" spans="1:21" x14ac:dyDescent="0.2">
      <c r="A1" s="27"/>
      <c r="B1" s="27"/>
      <c r="C1" s="27"/>
      <c r="D1" s="27"/>
      <c r="F1" s="27"/>
      <c r="G1" s="35"/>
      <c r="H1" s="1"/>
      <c r="I1" s="27"/>
      <c r="J1" s="36"/>
      <c r="K1" s="29"/>
      <c r="L1" s="29"/>
      <c r="S1"/>
      <c r="T1"/>
      <c r="U1"/>
    </row>
    <row r="2" spans="1:21" x14ac:dyDescent="0.2">
      <c r="A2" s="27"/>
      <c r="B2" s="27"/>
      <c r="C2" s="160"/>
      <c r="D2" s="74" t="s">
        <v>131</v>
      </c>
      <c r="E2" s="74"/>
      <c r="F2" s="27"/>
      <c r="G2" s="35"/>
      <c r="H2" s="1"/>
      <c r="I2" s="27"/>
      <c r="J2" s="27"/>
      <c r="K2" s="29"/>
      <c r="L2" s="29"/>
      <c r="S2"/>
      <c r="T2"/>
      <c r="U2"/>
    </row>
    <row r="3" spans="1:21" ht="12" customHeight="1" x14ac:dyDescent="0.2">
      <c r="A3" s="1"/>
      <c r="B3" s="1"/>
      <c r="C3" s="1"/>
      <c r="D3" s="16"/>
      <c r="E3" s="27"/>
      <c r="F3" s="1"/>
      <c r="G3" s="35"/>
      <c r="H3" s="1"/>
      <c r="I3" s="35"/>
      <c r="J3" s="27"/>
      <c r="K3" s="29"/>
      <c r="L3" s="29"/>
      <c r="S3"/>
      <c r="T3"/>
      <c r="U3"/>
    </row>
    <row r="4" spans="1:21" ht="18.75" customHeight="1" x14ac:dyDescent="0.2">
      <c r="A4" s="1"/>
      <c r="B4" s="7" t="s">
        <v>138</v>
      </c>
      <c r="C4" s="7"/>
      <c r="D4" s="17"/>
      <c r="E4" s="38"/>
      <c r="F4" s="1"/>
      <c r="G4" s="1"/>
      <c r="H4" s="1"/>
      <c r="I4" s="35"/>
      <c r="J4" s="27"/>
      <c r="K4" s="29"/>
      <c r="L4" s="29"/>
      <c r="S4"/>
      <c r="T4"/>
      <c r="U4"/>
    </row>
    <row r="5" spans="1:21" ht="8.25" customHeight="1" x14ac:dyDescent="0.25">
      <c r="A5" s="1"/>
      <c r="B5" s="2"/>
      <c r="C5" s="3"/>
      <c r="D5" s="17"/>
      <c r="E5" s="38"/>
      <c r="F5" s="1"/>
      <c r="G5" s="1"/>
      <c r="H5" s="1"/>
      <c r="I5" s="35"/>
      <c r="J5" s="27"/>
      <c r="K5" s="29"/>
      <c r="L5" s="29"/>
      <c r="S5"/>
      <c r="T5"/>
      <c r="U5"/>
    </row>
    <row r="6" spans="1:21" ht="15" x14ac:dyDescent="0.2">
      <c r="A6" s="1"/>
      <c r="B6" s="115" t="s">
        <v>10</v>
      </c>
      <c r="C6" s="3"/>
      <c r="D6" s="17"/>
      <c r="E6" s="38"/>
      <c r="F6" s="1"/>
      <c r="G6" s="1"/>
      <c r="H6" s="1"/>
      <c r="I6" s="35"/>
      <c r="J6" s="27"/>
      <c r="K6" s="29"/>
      <c r="L6" s="29"/>
      <c r="S6"/>
      <c r="T6"/>
      <c r="U6"/>
    </row>
    <row r="7" spans="1:21" ht="7.5" customHeight="1" thickBot="1" x14ac:dyDescent="0.25">
      <c r="A7" s="1"/>
      <c r="B7" s="1"/>
      <c r="C7" s="1"/>
      <c r="D7" s="16"/>
      <c r="E7" s="1"/>
      <c r="F7" s="1"/>
      <c r="G7" s="1"/>
      <c r="H7" s="1"/>
      <c r="I7" s="1"/>
      <c r="J7" s="27"/>
      <c r="K7" s="29"/>
      <c r="L7" s="29"/>
      <c r="S7"/>
      <c r="T7"/>
      <c r="U7"/>
    </row>
    <row r="8" spans="1:21" ht="12.75" customHeight="1" x14ac:dyDescent="0.2">
      <c r="A8" s="1"/>
      <c r="B8" s="195"/>
      <c r="C8" s="425"/>
      <c r="D8" s="427" t="s">
        <v>0</v>
      </c>
      <c r="E8" s="429" t="s">
        <v>1</v>
      </c>
      <c r="F8" s="429" t="s">
        <v>8</v>
      </c>
      <c r="G8" s="429" t="s">
        <v>9</v>
      </c>
      <c r="H8" s="431" t="s">
        <v>69</v>
      </c>
      <c r="I8" s="432" t="s">
        <v>139</v>
      </c>
      <c r="J8" s="429" t="s">
        <v>29</v>
      </c>
      <c r="K8" s="432" t="s">
        <v>139</v>
      </c>
      <c r="L8" s="196" t="s">
        <v>49</v>
      </c>
      <c r="S8"/>
      <c r="T8"/>
      <c r="U8"/>
    </row>
    <row r="9" spans="1:21" ht="18.75" customHeight="1" x14ac:dyDescent="0.2">
      <c r="A9" s="1"/>
      <c r="B9" s="197"/>
      <c r="C9" s="426"/>
      <c r="D9" s="428"/>
      <c r="E9" s="430"/>
      <c r="F9" s="430"/>
      <c r="G9" s="430"/>
      <c r="H9" s="430"/>
      <c r="I9" s="433"/>
      <c r="J9" s="434"/>
      <c r="K9" s="433"/>
      <c r="L9" s="198" t="s">
        <v>48</v>
      </c>
      <c r="S9"/>
      <c r="T9"/>
      <c r="U9"/>
    </row>
    <row r="10" spans="1:21" ht="15" x14ac:dyDescent="0.2">
      <c r="A10" s="1"/>
      <c r="B10" s="199"/>
      <c r="C10" s="200"/>
      <c r="D10" s="238"/>
      <c r="E10" s="205"/>
      <c r="F10" s="240"/>
      <c r="G10" s="209"/>
      <c r="H10" s="85"/>
      <c r="I10" s="213"/>
      <c r="J10" s="141"/>
      <c r="K10" s="213"/>
      <c r="L10" s="142"/>
      <c r="S10"/>
      <c r="T10"/>
      <c r="U10"/>
    </row>
    <row r="11" spans="1:21" ht="14.25" x14ac:dyDescent="0.2">
      <c r="A11" s="1"/>
      <c r="B11" s="199"/>
      <c r="C11" s="201"/>
      <c r="D11" s="238"/>
      <c r="E11" s="205"/>
      <c r="F11" s="240"/>
      <c r="G11" s="209"/>
      <c r="H11" s="85"/>
      <c r="I11" s="213"/>
      <c r="J11" s="141"/>
      <c r="K11" s="213"/>
      <c r="L11" s="142"/>
      <c r="R11"/>
      <c r="S11"/>
      <c r="T11"/>
      <c r="U11"/>
    </row>
    <row r="12" spans="1:21" ht="15" x14ac:dyDescent="0.2">
      <c r="A12" s="1"/>
      <c r="B12" s="202"/>
      <c r="C12" s="200" t="s">
        <v>11</v>
      </c>
      <c r="D12" s="239"/>
      <c r="E12" s="206"/>
      <c r="F12" s="241"/>
      <c r="G12" s="210"/>
      <c r="H12" s="313"/>
      <c r="I12" s="213"/>
      <c r="J12" s="94"/>
      <c r="K12" s="213"/>
      <c r="L12" s="143"/>
      <c r="M12"/>
      <c r="R12"/>
      <c r="S12"/>
      <c r="T12"/>
      <c r="U12"/>
    </row>
    <row r="13" spans="1:21" ht="14.25" x14ac:dyDescent="0.2">
      <c r="A13" s="1"/>
      <c r="B13" s="199"/>
      <c r="C13" s="203" t="s">
        <v>103</v>
      </c>
      <c r="D13" s="239"/>
      <c r="E13" s="207">
        <v>20.2</v>
      </c>
      <c r="F13" s="341">
        <v>30</v>
      </c>
      <c r="G13" s="211">
        <v>21</v>
      </c>
      <c r="H13" s="313">
        <v>18.850925836999998</v>
      </c>
      <c r="I13" s="213">
        <v>-6.7279466599911297E-2</v>
      </c>
      <c r="J13" s="149">
        <v>116.09093618296946</v>
      </c>
      <c r="K13" s="213">
        <v>0.16995723346442568</v>
      </c>
      <c r="L13" s="144"/>
      <c r="M13"/>
      <c r="R13"/>
      <c r="S13"/>
      <c r="T13"/>
      <c r="U13"/>
    </row>
    <row r="14" spans="1:21" ht="14.25" x14ac:dyDescent="0.2">
      <c r="A14" s="1"/>
      <c r="B14" s="199"/>
      <c r="C14" s="201" t="s">
        <v>104</v>
      </c>
      <c r="D14" s="239"/>
      <c r="E14" s="207">
        <v>12.8</v>
      </c>
      <c r="F14" s="341">
        <v>18</v>
      </c>
      <c r="G14" s="211">
        <v>18</v>
      </c>
      <c r="H14" s="313">
        <v>10.755329654000001</v>
      </c>
      <c r="I14" s="213">
        <v>-8.3216698445993442E-2</v>
      </c>
      <c r="J14" s="149">
        <v>49.762842788475488</v>
      </c>
      <c r="K14" s="213">
        <v>0.20295609220626312</v>
      </c>
      <c r="L14" s="144"/>
      <c r="M14"/>
      <c r="R14"/>
      <c r="S14"/>
      <c r="T14"/>
      <c r="U14"/>
    </row>
    <row r="15" spans="1:21" ht="14.25" x14ac:dyDescent="0.2">
      <c r="A15" s="1"/>
      <c r="B15" s="199"/>
      <c r="C15" s="201" t="s">
        <v>105</v>
      </c>
      <c r="D15" s="239"/>
      <c r="E15" s="207">
        <v>17.8</v>
      </c>
      <c r="F15" s="341">
        <v>26</v>
      </c>
      <c r="G15" s="211">
        <v>17</v>
      </c>
      <c r="H15" s="313">
        <v>14.075901674000001</v>
      </c>
      <c r="I15" s="213">
        <v>-8.5809080715598382E-2</v>
      </c>
      <c r="J15" s="149">
        <v>84.211975746395069</v>
      </c>
      <c r="K15" s="213">
        <v>0.18852782605452348</v>
      </c>
      <c r="L15" s="144"/>
      <c r="M15"/>
      <c r="R15"/>
      <c r="S15"/>
      <c r="T15"/>
      <c r="U15"/>
    </row>
    <row r="16" spans="1:21" ht="14.25" x14ac:dyDescent="0.2">
      <c r="A16" s="1"/>
      <c r="B16" s="199"/>
      <c r="C16" s="201" t="s">
        <v>108</v>
      </c>
      <c r="D16" s="239"/>
      <c r="E16" s="207">
        <v>16.5</v>
      </c>
      <c r="F16" s="341">
        <v>22</v>
      </c>
      <c r="G16" s="211">
        <v>15</v>
      </c>
      <c r="H16" s="313">
        <v>12.527026680999999</v>
      </c>
      <c r="I16" s="213">
        <v>-5.3708387914005916E-2</v>
      </c>
      <c r="J16" s="149">
        <v>53.089703965245285</v>
      </c>
      <c r="K16" s="213">
        <v>8.1343853055915377E-2</v>
      </c>
      <c r="L16" s="144"/>
      <c r="M16"/>
      <c r="R16"/>
      <c r="S16"/>
      <c r="T16"/>
      <c r="U16"/>
    </row>
    <row r="17" spans="1:21" ht="14.25" x14ac:dyDescent="0.2">
      <c r="A17" s="1"/>
      <c r="B17" s="199"/>
      <c r="C17" s="201" t="s">
        <v>109</v>
      </c>
      <c r="D17" s="239"/>
      <c r="E17" s="207">
        <v>18.600000000000001</v>
      </c>
      <c r="F17" s="341">
        <v>27</v>
      </c>
      <c r="G17" s="211">
        <v>24</v>
      </c>
      <c r="H17" s="313">
        <v>19.155212423999998</v>
      </c>
      <c r="I17" s="213">
        <v>2.9209378870275228E-2</v>
      </c>
      <c r="J17" s="149">
        <v>107.91457619463469</v>
      </c>
      <c r="K17" s="213">
        <v>0.23368410056061667</v>
      </c>
      <c r="L17" s="144"/>
      <c r="M17"/>
      <c r="R17"/>
      <c r="S17"/>
      <c r="T17"/>
      <c r="U17"/>
    </row>
    <row r="18" spans="1:21" ht="14.25" x14ac:dyDescent="0.2">
      <c r="A18" s="1"/>
      <c r="B18" s="199"/>
      <c r="C18" s="201" t="s">
        <v>110</v>
      </c>
      <c r="D18" s="239"/>
      <c r="E18" s="207">
        <v>2.25</v>
      </c>
      <c r="F18" s="341">
        <v>5</v>
      </c>
      <c r="G18" s="211">
        <v>20</v>
      </c>
      <c r="H18" s="313">
        <v>7.8161202149999998</v>
      </c>
      <c r="I18" s="213">
        <v>3.7856772029792847E-3</v>
      </c>
      <c r="J18" s="149">
        <v>11.039399630000045</v>
      </c>
      <c r="K18" s="213">
        <v>0.23475895979957681</v>
      </c>
      <c r="L18" s="144"/>
      <c r="M18"/>
      <c r="R18"/>
      <c r="S18"/>
      <c r="T18"/>
      <c r="U18"/>
    </row>
    <row r="19" spans="1:21" ht="14.25" x14ac:dyDescent="0.2">
      <c r="A19" s="1"/>
      <c r="B19" s="199"/>
      <c r="C19" s="201" t="s">
        <v>111</v>
      </c>
      <c r="D19" s="239"/>
      <c r="E19" s="207">
        <v>10.4</v>
      </c>
      <c r="F19" s="341">
        <v>12</v>
      </c>
      <c r="G19" s="211">
        <v>16</v>
      </c>
      <c r="H19" s="313">
        <v>14.766855595000003</v>
      </c>
      <c r="I19" s="213">
        <v>-6.5037292270162771E-3</v>
      </c>
      <c r="J19" s="149">
        <v>15.724594399999999</v>
      </c>
      <c r="K19" s="213">
        <v>0.2198887692705857</v>
      </c>
      <c r="L19" s="144"/>
      <c r="M19"/>
      <c r="R19"/>
      <c r="S19"/>
      <c r="T19"/>
      <c r="U19"/>
    </row>
    <row r="20" spans="1:21" ht="14.25" x14ac:dyDescent="0.2">
      <c r="A20" s="1"/>
      <c r="B20" s="199"/>
      <c r="C20" s="201" t="s">
        <v>106</v>
      </c>
      <c r="D20" s="239"/>
      <c r="E20" s="207">
        <v>26.1</v>
      </c>
      <c r="F20" s="341">
        <v>23</v>
      </c>
      <c r="G20" s="211">
        <v>8</v>
      </c>
      <c r="H20" s="313">
        <v>0.39541028400000006</v>
      </c>
      <c r="I20" s="213">
        <v>-2.9297075191530728E-2</v>
      </c>
      <c r="J20" s="149">
        <v>1.2213840509725191</v>
      </c>
      <c r="K20" s="213">
        <v>0.13870285034743579</v>
      </c>
      <c r="L20" s="144"/>
      <c r="M20"/>
      <c r="R20"/>
      <c r="S20"/>
      <c r="T20"/>
      <c r="U20"/>
    </row>
    <row r="21" spans="1:21" ht="14.25" x14ac:dyDescent="0.2">
      <c r="A21" s="1"/>
      <c r="B21" s="199"/>
      <c r="C21" s="201" t="s">
        <v>64</v>
      </c>
      <c r="D21" s="239"/>
      <c r="E21" s="207">
        <v>0.7</v>
      </c>
      <c r="F21" s="341">
        <v>2</v>
      </c>
      <c r="G21" s="211">
        <v>6</v>
      </c>
      <c r="H21" s="346" t="s">
        <v>135</v>
      </c>
      <c r="I21" s="215" t="s">
        <v>99</v>
      </c>
      <c r="J21" s="149">
        <v>1.0188480413087366</v>
      </c>
      <c r="K21" s="213">
        <v>0.34366908664216261</v>
      </c>
      <c r="L21" s="144"/>
      <c r="M21"/>
      <c r="R21"/>
      <c r="S21"/>
      <c r="T21"/>
      <c r="U21"/>
    </row>
    <row r="22" spans="1:21" ht="15" x14ac:dyDescent="0.25">
      <c r="A22" s="1"/>
      <c r="B22" s="202"/>
      <c r="C22" s="200" t="s">
        <v>12</v>
      </c>
      <c r="D22" s="314">
        <v>8</v>
      </c>
      <c r="E22" s="342">
        <v>125.35000000000001</v>
      </c>
      <c r="F22" s="314">
        <v>165</v>
      </c>
      <c r="G22" s="343">
        <v>145</v>
      </c>
      <c r="H22" s="347">
        <v>98.342782364000001</v>
      </c>
      <c r="I22" s="345">
        <v>-3.8179551226250788E-2</v>
      </c>
      <c r="J22" s="344">
        <v>440.07426100000129</v>
      </c>
      <c r="K22" s="345">
        <v>0.18401747291210291</v>
      </c>
      <c r="L22" s="348">
        <v>318.67103599999996</v>
      </c>
      <c r="M22"/>
      <c r="R22"/>
      <c r="S22"/>
      <c r="T22"/>
      <c r="U22"/>
    </row>
    <row r="23" spans="1:21" ht="14.25" x14ac:dyDescent="0.2">
      <c r="A23" s="1"/>
      <c r="B23" s="199"/>
      <c r="C23" s="201"/>
      <c r="D23" s="239"/>
      <c r="E23" s="206"/>
      <c r="F23" s="241"/>
      <c r="G23" s="210"/>
      <c r="H23" s="304"/>
      <c r="I23" s="214"/>
      <c r="J23" s="94"/>
      <c r="K23" s="214"/>
      <c r="L23" s="143"/>
      <c r="R23"/>
      <c r="S23"/>
      <c r="T23"/>
      <c r="U23"/>
    </row>
    <row r="24" spans="1:21" ht="15" x14ac:dyDescent="0.2">
      <c r="A24" s="1"/>
      <c r="B24" s="202"/>
      <c r="C24" s="200" t="s">
        <v>13</v>
      </c>
      <c r="D24" s="323"/>
      <c r="E24" s="206"/>
      <c r="F24" s="241"/>
      <c r="G24" s="210"/>
      <c r="H24" s="313"/>
      <c r="I24" s="213"/>
      <c r="J24" s="149"/>
      <c r="K24" s="213"/>
      <c r="L24" s="320"/>
      <c r="R24"/>
      <c r="S24"/>
      <c r="T24"/>
      <c r="U24"/>
    </row>
    <row r="25" spans="1:21" ht="15" customHeight="1" x14ac:dyDescent="0.2">
      <c r="A25" s="1"/>
      <c r="B25" s="199"/>
      <c r="C25" s="201" t="s">
        <v>14</v>
      </c>
      <c r="D25" s="323">
        <v>3</v>
      </c>
      <c r="E25" s="207">
        <v>12</v>
      </c>
      <c r="F25" s="341">
        <v>18</v>
      </c>
      <c r="G25" s="321">
        <v>32</v>
      </c>
      <c r="H25" s="313">
        <v>7.4824224920000004</v>
      </c>
      <c r="I25" s="213">
        <v>1.2265822168576263E-2</v>
      </c>
      <c r="J25" s="149">
        <v>26.29856886</v>
      </c>
      <c r="K25" s="213">
        <v>0.13788918691631327</v>
      </c>
      <c r="L25" s="320">
        <v>14.111244776971906</v>
      </c>
      <c r="R25"/>
      <c r="S25"/>
      <c r="T25"/>
      <c r="U25"/>
    </row>
    <row r="26" spans="1:21" ht="15" customHeight="1" x14ac:dyDescent="0.2">
      <c r="A26" s="1"/>
      <c r="B26" s="199"/>
      <c r="C26" s="201" t="s">
        <v>15</v>
      </c>
      <c r="D26" s="323">
        <v>1</v>
      </c>
      <c r="E26" s="207">
        <v>12</v>
      </c>
      <c r="F26" s="341">
        <v>11</v>
      </c>
      <c r="G26" s="321">
        <v>15</v>
      </c>
      <c r="H26" s="313">
        <v>5.0426103060000003</v>
      </c>
      <c r="I26" s="213">
        <v>1.5582775939269345E-2</v>
      </c>
      <c r="J26" s="149">
        <v>15.969317240000001</v>
      </c>
      <c r="K26" s="213">
        <v>0.1806687545681476</v>
      </c>
      <c r="L26" s="320">
        <v>8.5687911648115982</v>
      </c>
      <c r="S26"/>
      <c r="T26"/>
      <c r="U26"/>
    </row>
    <row r="27" spans="1:21" ht="15.75" customHeight="1" x14ac:dyDescent="0.25">
      <c r="A27" s="1"/>
      <c r="B27" s="202"/>
      <c r="C27" s="200" t="s">
        <v>12</v>
      </c>
      <c r="D27" s="314">
        <v>4</v>
      </c>
      <c r="E27" s="342">
        <v>24</v>
      </c>
      <c r="F27" s="314">
        <v>29</v>
      </c>
      <c r="G27" s="374">
        <v>47</v>
      </c>
      <c r="H27" s="347">
        <v>12.525032798000002</v>
      </c>
      <c r="I27" s="345">
        <v>1.3598627253397605E-2</v>
      </c>
      <c r="J27" s="344">
        <v>42.267886099999998</v>
      </c>
      <c r="K27" s="345">
        <v>0.15368239680488174</v>
      </c>
      <c r="L27" s="348">
        <v>22.680035941783505</v>
      </c>
      <c r="S27"/>
      <c r="T27"/>
      <c r="U27"/>
    </row>
    <row r="28" spans="1:21" ht="15" x14ac:dyDescent="0.2">
      <c r="A28" s="1"/>
      <c r="B28" s="202"/>
      <c r="C28" s="200"/>
      <c r="D28" s="239"/>
      <c r="E28" s="206"/>
      <c r="F28" s="241"/>
      <c r="G28" s="210"/>
      <c r="H28" s="82"/>
      <c r="I28" s="214"/>
      <c r="J28" s="94"/>
      <c r="K28" s="214"/>
      <c r="L28" s="143"/>
      <c r="S28"/>
      <c r="T28"/>
      <c r="U28"/>
    </row>
    <row r="29" spans="1:21" ht="15" x14ac:dyDescent="0.2">
      <c r="A29" s="1"/>
      <c r="B29" s="202"/>
      <c r="C29" s="200" t="s">
        <v>67</v>
      </c>
      <c r="D29" s="239"/>
      <c r="E29" s="206"/>
      <c r="F29" s="241"/>
      <c r="G29" s="210"/>
      <c r="H29" s="82"/>
      <c r="I29" s="214"/>
      <c r="J29" s="94"/>
      <c r="K29" s="214"/>
      <c r="L29" s="143"/>
      <c r="S29"/>
      <c r="T29"/>
      <c r="U29"/>
    </row>
    <row r="30" spans="1:21" ht="15" x14ac:dyDescent="0.2">
      <c r="A30" s="1"/>
      <c r="B30" s="202"/>
      <c r="C30" s="201" t="s">
        <v>72</v>
      </c>
      <c r="D30" s="323"/>
      <c r="E30" s="207">
        <v>29</v>
      </c>
      <c r="F30" s="341">
        <v>12</v>
      </c>
      <c r="G30" s="211">
        <v>14</v>
      </c>
      <c r="H30" s="369"/>
      <c r="I30" s="213"/>
      <c r="J30" s="149">
        <v>8.5592807929833707</v>
      </c>
      <c r="K30" s="213">
        <v>0.11886023437691115</v>
      </c>
      <c r="L30" s="320"/>
      <c r="S30" s="155"/>
      <c r="T30"/>
      <c r="U30"/>
    </row>
    <row r="31" spans="1:21" ht="15" x14ac:dyDescent="0.2">
      <c r="A31" s="1"/>
      <c r="B31" s="202"/>
      <c r="C31" s="201" t="s">
        <v>73</v>
      </c>
      <c r="D31" s="323"/>
      <c r="E31" s="207">
        <v>46.1</v>
      </c>
      <c r="F31" s="341">
        <v>13</v>
      </c>
      <c r="G31" s="211">
        <v>18</v>
      </c>
      <c r="H31" s="369"/>
      <c r="I31" s="213"/>
      <c r="J31" s="149">
        <v>13.857506914147001</v>
      </c>
      <c r="K31" s="213">
        <v>0.27848573799677095</v>
      </c>
      <c r="L31" s="320"/>
      <c r="S31" s="155"/>
      <c r="T31"/>
      <c r="U31"/>
    </row>
    <row r="32" spans="1:21" ht="15" x14ac:dyDescent="0.2">
      <c r="A32" s="1"/>
      <c r="B32" s="202"/>
      <c r="C32" s="201" t="s">
        <v>74</v>
      </c>
      <c r="D32" s="323"/>
      <c r="E32" s="207">
        <v>20.100000000000001</v>
      </c>
      <c r="F32" s="341">
        <v>9</v>
      </c>
      <c r="G32" s="211">
        <v>5</v>
      </c>
      <c r="H32" s="369"/>
      <c r="I32" s="213"/>
      <c r="J32" s="149">
        <v>2.40960383896874</v>
      </c>
      <c r="K32" s="213">
        <v>0.13714197214192531</v>
      </c>
      <c r="L32" s="320"/>
      <c r="S32" s="155"/>
      <c r="T32"/>
      <c r="U32"/>
    </row>
    <row r="33" spans="1:21" ht="15" x14ac:dyDescent="0.2">
      <c r="A33" s="1"/>
      <c r="B33" s="202"/>
      <c r="C33" s="201" t="s">
        <v>75</v>
      </c>
      <c r="D33" s="323"/>
      <c r="E33" s="207">
        <v>26.5</v>
      </c>
      <c r="F33" s="341">
        <v>13</v>
      </c>
      <c r="G33" s="211">
        <v>10</v>
      </c>
      <c r="H33" s="369"/>
      <c r="I33" s="213"/>
      <c r="J33" s="149">
        <v>12.0081210456564</v>
      </c>
      <c r="K33" s="213">
        <v>0.16290151517106333</v>
      </c>
      <c r="L33" s="320"/>
      <c r="S33" s="155"/>
      <c r="T33"/>
      <c r="U33"/>
    </row>
    <row r="34" spans="1:21" ht="15" x14ac:dyDescent="0.2">
      <c r="A34" s="1"/>
      <c r="B34" s="202"/>
      <c r="C34" s="201" t="s">
        <v>76</v>
      </c>
      <c r="D34" s="323"/>
      <c r="E34" s="207">
        <v>7.8</v>
      </c>
      <c r="F34" s="341">
        <v>5</v>
      </c>
      <c r="G34" s="211">
        <v>2</v>
      </c>
      <c r="H34" s="369"/>
      <c r="I34" s="213"/>
      <c r="J34" s="149">
        <v>0.39206147151545701</v>
      </c>
      <c r="K34" s="213">
        <v>0.10129626830184557</v>
      </c>
      <c r="L34" s="320"/>
      <c r="S34" s="155"/>
      <c r="T34"/>
      <c r="U34"/>
    </row>
    <row r="35" spans="1:21" ht="15" x14ac:dyDescent="0.25">
      <c r="A35" s="1"/>
      <c r="B35" s="202"/>
      <c r="C35" s="200" t="s">
        <v>12</v>
      </c>
      <c r="D35" s="314">
        <v>5</v>
      </c>
      <c r="E35" s="342">
        <v>129.5</v>
      </c>
      <c r="F35" s="314">
        <v>52</v>
      </c>
      <c r="G35" s="343">
        <v>49</v>
      </c>
      <c r="H35" s="370" t="s">
        <v>28</v>
      </c>
      <c r="I35" s="371" t="s">
        <v>28</v>
      </c>
      <c r="J35" s="344">
        <v>37.226574063270967</v>
      </c>
      <c r="K35" s="345">
        <v>0.18972751880060604</v>
      </c>
      <c r="L35" s="372" t="s">
        <v>43</v>
      </c>
      <c r="S35"/>
      <c r="T35"/>
      <c r="U35"/>
    </row>
    <row r="36" spans="1:21" ht="15" x14ac:dyDescent="0.25">
      <c r="A36" s="1"/>
      <c r="B36" s="202"/>
      <c r="C36" s="200"/>
      <c r="D36" s="305"/>
      <c r="E36" s="208"/>
      <c r="F36" s="242"/>
      <c r="G36" s="212"/>
      <c r="H36" s="303"/>
      <c r="I36" s="214"/>
      <c r="J36" s="297"/>
      <c r="K36" s="214"/>
      <c r="L36" s="145"/>
      <c r="S36"/>
      <c r="T36"/>
      <c r="U36"/>
    </row>
    <row r="37" spans="1:21" ht="15" x14ac:dyDescent="0.2">
      <c r="A37" s="1"/>
      <c r="B37" s="202"/>
      <c r="C37" s="204" t="s">
        <v>98</v>
      </c>
      <c r="D37" s="239"/>
      <c r="E37" s="206"/>
      <c r="F37" s="241"/>
      <c r="G37" s="210"/>
      <c r="H37" s="82"/>
      <c r="I37" s="214"/>
      <c r="J37" s="94"/>
      <c r="K37" s="214"/>
      <c r="L37" s="143"/>
      <c r="S37"/>
      <c r="T37"/>
      <c r="U37"/>
    </row>
    <row r="38" spans="1:21" ht="15" x14ac:dyDescent="0.2">
      <c r="A38" s="1"/>
      <c r="B38" s="202"/>
      <c r="C38" s="201" t="s">
        <v>30</v>
      </c>
      <c r="D38" s="324">
        <v>3</v>
      </c>
      <c r="E38" s="207">
        <v>15.1</v>
      </c>
      <c r="F38" s="341">
        <v>29</v>
      </c>
      <c r="G38" s="321">
        <v>15</v>
      </c>
      <c r="H38" s="313">
        <v>1.514703050469997</v>
      </c>
      <c r="I38" s="213">
        <v>-3.6156357101480003E-4</v>
      </c>
      <c r="J38" s="149">
        <v>21.821273000000001</v>
      </c>
      <c r="K38" s="213">
        <v>0.186440149924229</v>
      </c>
      <c r="L38" s="320">
        <v>11.196191300000001</v>
      </c>
      <c r="S38"/>
      <c r="T38"/>
      <c r="U38"/>
    </row>
    <row r="39" spans="1:21" ht="15" x14ac:dyDescent="0.2">
      <c r="A39" s="1"/>
      <c r="B39" s="202"/>
      <c r="C39" s="201" t="s">
        <v>31</v>
      </c>
      <c r="D39" s="324">
        <v>3</v>
      </c>
      <c r="E39" s="207">
        <v>14.1</v>
      </c>
      <c r="F39" s="341">
        <v>27</v>
      </c>
      <c r="G39" s="321">
        <v>7.5</v>
      </c>
      <c r="H39" s="313">
        <v>0.97337324201999942</v>
      </c>
      <c r="I39" s="213">
        <v>-9.8205371927227433E-2</v>
      </c>
      <c r="J39" s="149">
        <v>9.1412990000000001</v>
      </c>
      <c r="K39" s="213">
        <v>9.6400575036755282E-2</v>
      </c>
      <c r="L39" s="320">
        <v>4.80599255</v>
      </c>
      <c r="S39"/>
      <c r="T39"/>
      <c r="U39"/>
    </row>
    <row r="40" spans="1:21" ht="15" x14ac:dyDescent="0.2">
      <c r="A40" s="1"/>
      <c r="B40" s="202"/>
      <c r="C40" s="200" t="s">
        <v>12</v>
      </c>
      <c r="D40" s="314">
        <v>6</v>
      </c>
      <c r="E40" s="384">
        <v>29.2</v>
      </c>
      <c r="F40" s="314">
        <v>56</v>
      </c>
      <c r="G40" s="385">
        <v>22.5</v>
      </c>
      <c r="H40" s="386">
        <v>2.4880762924899962</v>
      </c>
      <c r="I40" s="345">
        <v>-4.1064955790154151E-2</v>
      </c>
      <c r="J40" s="383">
        <v>30.962572000000002</v>
      </c>
      <c r="K40" s="345">
        <v>0.15835500017994919</v>
      </c>
      <c r="L40" s="401">
        <v>16.002183850000002</v>
      </c>
      <c r="S40"/>
      <c r="T40"/>
      <c r="U40"/>
    </row>
    <row r="41" spans="1:21" ht="15" x14ac:dyDescent="0.2">
      <c r="A41" s="1"/>
      <c r="B41" s="202"/>
      <c r="C41" s="200"/>
      <c r="D41" s="323"/>
      <c r="E41" s="206"/>
      <c r="F41" s="241"/>
      <c r="G41" s="210"/>
      <c r="H41" s="82"/>
      <c r="I41" s="214"/>
      <c r="J41" s="94"/>
      <c r="K41" s="214"/>
      <c r="L41" s="143"/>
      <c r="S41"/>
      <c r="T41"/>
      <c r="U41"/>
    </row>
    <row r="42" spans="1:21" ht="15" customHeight="1" thickBot="1" x14ac:dyDescent="0.25">
      <c r="A42" s="1"/>
      <c r="B42" s="216" t="s">
        <v>2</v>
      </c>
      <c r="C42" s="217"/>
      <c r="D42" s="218">
        <v>23</v>
      </c>
      <c r="E42" s="219">
        <v>308.05</v>
      </c>
      <c r="F42" s="218">
        <v>302</v>
      </c>
      <c r="G42" s="218">
        <v>263.5</v>
      </c>
      <c r="H42" s="219">
        <v>113.35589145448999</v>
      </c>
      <c r="I42" s="325">
        <v>-3.2784105518737158E-2</v>
      </c>
      <c r="J42" s="219">
        <v>550.53129316327227</v>
      </c>
      <c r="K42" s="325">
        <v>0.18054640872339414</v>
      </c>
      <c r="L42" s="326">
        <v>357.35325579178345</v>
      </c>
      <c r="S42"/>
      <c r="T42"/>
      <c r="U42"/>
    </row>
    <row r="43" spans="1:21" s="28" customFormat="1" ht="6.75" customHeight="1" x14ac:dyDescent="0.2">
      <c r="B43" s="41"/>
      <c r="C43" s="41"/>
      <c r="D43" s="42"/>
      <c r="E43" s="43"/>
      <c r="F43" s="42"/>
      <c r="G43" s="42"/>
      <c r="H43" s="43"/>
      <c r="J43" s="43"/>
      <c r="L43" s="44"/>
      <c r="M43" s="29"/>
      <c r="N43"/>
      <c r="O43"/>
      <c r="P43"/>
      <c r="Q43"/>
      <c r="R43" s="29"/>
    </row>
    <row r="44" spans="1:21" ht="10.5" customHeight="1" x14ac:dyDescent="0.2">
      <c r="A44" s="45"/>
      <c r="B44" s="46"/>
      <c r="C44" s="45"/>
      <c r="D44" s="45"/>
      <c r="E44" s="45"/>
      <c r="F44" s="47"/>
      <c r="G44" s="47"/>
      <c r="H44" s="45"/>
      <c r="J44" s="45"/>
      <c r="L44" s="86" t="s">
        <v>82</v>
      </c>
      <c r="S44"/>
      <c r="T44"/>
      <c r="U44"/>
    </row>
    <row r="45" spans="1:21" ht="9.75" customHeight="1" x14ac:dyDescent="0.2">
      <c r="A45" s="45"/>
      <c r="B45" s="28"/>
      <c r="C45" s="45"/>
      <c r="D45" s="77"/>
      <c r="E45" s="45"/>
      <c r="F45" s="47"/>
      <c r="G45" s="47"/>
      <c r="H45" s="45"/>
      <c r="J45" s="45"/>
      <c r="L45" s="28"/>
      <c r="S45"/>
      <c r="T45"/>
      <c r="U45"/>
    </row>
    <row r="46" spans="1:21" ht="15.75" customHeight="1" x14ac:dyDescent="0.2">
      <c r="A46" s="45"/>
      <c r="B46" s="115" t="s">
        <v>16</v>
      </c>
      <c r="C46" s="97"/>
      <c r="D46" s="45"/>
      <c r="E46" s="45"/>
      <c r="F46" s="47"/>
      <c r="G46" s="47"/>
      <c r="H46" s="45"/>
      <c r="J46" s="45"/>
      <c r="L46" s="48"/>
      <c r="S46"/>
      <c r="T46"/>
      <c r="U46"/>
    </row>
    <row r="47" spans="1:21" ht="6.75" customHeight="1" thickBot="1" x14ac:dyDescent="0.25">
      <c r="A47" s="45"/>
      <c r="B47" s="49"/>
      <c r="C47" s="49"/>
      <c r="D47" s="50"/>
      <c r="E47" s="51"/>
      <c r="F47" s="52"/>
      <c r="G47" s="47"/>
      <c r="H47" s="51"/>
      <c r="J47" s="45"/>
      <c r="L47" s="53"/>
      <c r="S47"/>
      <c r="T47"/>
      <c r="U47"/>
    </row>
    <row r="48" spans="1:21" ht="4.5" hidden="1" customHeight="1" thickBot="1" x14ac:dyDescent="0.25">
      <c r="A48" s="45"/>
      <c r="B48" s="49"/>
      <c r="C48" s="45"/>
      <c r="D48" s="50"/>
      <c r="E48" s="51"/>
      <c r="F48" s="52"/>
      <c r="G48" s="47"/>
      <c r="H48" s="51"/>
      <c r="J48" s="45"/>
      <c r="L48" s="53"/>
      <c r="S48"/>
      <c r="T48"/>
      <c r="U48"/>
    </row>
    <row r="49" spans="1:21" ht="12.75" customHeight="1" x14ac:dyDescent="0.2">
      <c r="A49" s="1"/>
      <c r="B49" s="220"/>
      <c r="C49" s="425"/>
      <c r="D49" s="429" t="s">
        <v>0</v>
      </c>
      <c r="E49" s="429" t="s">
        <v>1</v>
      </c>
      <c r="F49" s="427" t="s">
        <v>8</v>
      </c>
      <c r="G49" s="427" t="s">
        <v>9</v>
      </c>
      <c r="H49" s="431" t="s">
        <v>69</v>
      </c>
      <c r="I49" s="432" t="s">
        <v>139</v>
      </c>
      <c r="J49" s="429" t="s">
        <v>29</v>
      </c>
      <c r="K49" s="432" t="s">
        <v>139</v>
      </c>
      <c r="L49" s="196" t="s">
        <v>41</v>
      </c>
      <c r="S49"/>
      <c r="T49"/>
      <c r="U49"/>
    </row>
    <row r="50" spans="1:21" ht="17.25" customHeight="1" x14ac:dyDescent="0.2">
      <c r="A50" s="1"/>
      <c r="B50" s="199"/>
      <c r="C50" s="426"/>
      <c r="D50" s="430"/>
      <c r="E50" s="430"/>
      <c r="F50" s="428"/>
      <c r="G50" s="428"/>
      <c r="H50" s="430"/>
      <c r="I50" s="433"/>
      <c r="J50" s="434"/>
      <c r="K50" s="433"/>
      <c r="L50" s="198" t="s">
        <v>48</v>
      </c>
      <c r="S50"/>
      <c r="T50"/>
      <c r="U50"/>
    </row>
    <row r="51" spans="1:21" ht="15" x14ac:dyDescent="0.2">
      <c r="A51" s="1"/>
      <c r="B51" s="199"/>
      <c r="C51" s="204" t="s">
        <v>88</v>
      </c>
      <c r="D51" s="83"/>
      <c r="E51" s="298"/>
      <c r="F51" s="84"/>
      <c r="G51" s="209"/>
      <c r="H51" s="85"/>
      <c r="I51" s="213"/>
      <c r="J51" s="141"/>
      <c r="K51" s="213"/>
      <c r="L51" s="142"/>
      <c r="S51"/>
      <c r="T51"/>
      <c r="U51"/>
    </row>
    <row r="52" spans="1:21" ht="15" x14ac:dyDescent="0.2">
      <c r="A52" s="1"/>
      <c r="B52" s="199"/>
      <c r="C52" s="204"/>
      <c r="D52" s="83"/>
      <c r="E52" s="205"/>
      <c r="F52" s="84"/>
      <c r="G52" s="209"/>
      <c r="H52" s="85"/>
      <c r="I52" s="214"/>
      <c r="J52" s="141"/>
      <c r="K52" s="214"/>
      <c r="L52" s="142"/>
      <c r="S52"/>
      <c r="T52"/>
      <c r="U52"/>
    </row>
    <row r="53" spans="1:21" ht="15" x14ac:dyDescent="0.2">
      <c r="A53" s="1"/>
      <c r="B53" s="202"/>
      <c r="C53" s="204" t="s">
        <v>13</v>
      </c>
      <c r="D53" s="322"/>
      <c r="E53" s="207"/>
      <c r="F53" s="322"/>
      <c r="G53" s="321"/>
      <c r="H53" s="313"/>
      <c r="I53" s="213"/>
      <c r="J53" s="94"/>
      <c r="K53" s="214"/>
      <c r="L53" s="143"/>
      <c r="R53"/>
      <c r="S53"/>
      <c r="T53"/>
      <c r="U53"/>
    </row>
    <row r="54" spans="1:21" ht="14.25" x14ac:dyDescent="0.2">
      <c r="A54" s="1"/>
      <c r="B54" s="199"/>
      <c r="C54" s="201" t="s">
        <v>14</v>
      </c>
      <c r="D54" s="322">
        <v>2</v>
      </c>
      <c r="E54" s="207">
        <v>39</v>
      </c>
      <c r="F54" s="322">
        <v>21</v>
      </c>
      <c r="G54" s="321">
        <v>24</v>
      </c>
      <c r="H54" s="313">
        <v>12.476686833999999</v>
      </c>
      <c r="I54" s="213">
        <v>0.17451444423345214</v>
      </c>
      <c r="J54" s="149">
        <v>38.603876140000004</v>
      </c>
      <c r="K54" s="213">
        <v>0.13634224455403901</v>
      </c>
      <c r="L54" s="379">
        <v>30.628684223028095</v>
      </c>
      <c r="R54"/>
      <c r="S54"/>
      <c r="T54"/>
      <c r="U54"/>
    </row>
    <row r="55" spans="1:21" ht="14.25" x14ac:dyDescent="0.2">
      <c r="A55" s="1"/>
      <c r="B55" s="199"/>
      <c r="C55" s="201" t="s">
        <v>15</v>
      </c>
      <c r="D55" s="322">
        <v>8</v>
      </c>
      <c r="E55" s="207">
        <v>87</v>
      </c>
      <c r="F55" s="322">
        <v>30</v>
      </c>
      <c r="G55" s="321">
        <v>8</v>
      </c>
      <c r="H55" s="313">
        <v>11.277431865</v>
      </c>
      <c r="I55" s="213">
        <v>1.8116767475627932E-2</v>
      </c>
      <c r="J55" s="149">
        <v>10.01085776</v>
      </c>
      <c r="K55" s="213">
        <v>0.19039587896238019</v>
      </c>
      <c r="L55" s="379">
        <v>11.539362625188403</v>
      </c>
      <c r="R55"/>
      <c r="S55" s="155"/>
      <c r="T55"/>
      <c r="U55"/>
    </row>
    <row r="56" spans="1:21" ht="14.25" x14ac:dyDescent="0.2">
      <c r="A56" s="1"/>
      <c r="B56" s="199"/>
      <c r="C56" s="201" t="s">
        <v>40</v>
      </c>
      <c r="D56" s="322"/>
      <c r="E56" s="207">
        <v>0.89200000000000002</v>
      </c>
      <c r="F56" s="322">
        <v>3</v>
      </c>
      <c r="G56" s="321">
        <v>2</v>
      </c>
      <c r="H56" s="313">
        <v>8.5364399999999997E-4</v>
      </c>
      <c r="I56" s="213">
        <v>4.3399999999999998E-4</v>
      </c>
      <c r="J56" s="149">
        <v>2.1909999999999998E-3</v>
      </c>
      <c r="K56" s="213">
        <v>-0.4975922953451043</v>
      </c>
      <c r="L56" s="379">
        <v>2.2143499999999999E-3</v>
      </c>
      <c r="R56"/>
      <c r="S56"/>
      <c r="T56"/>
      <c r="U56"/>
    </row>
    <row r="57" spans="1:21" ht="15" x14ac:dyDescent="0.25">
      <c r="A57" s="1"/>
      <c r="B57" s="199"/>
      <c r="C57" s="204" t="s">
        <v>12</v>
      </c>
      <c r="D57" s="373">
        <v>10</v>
      </c>
      <c r="E57" s="342">
        <v>126</v>
      </c>
      <c r="F57" s="373">
        <v>54</v>
      </c>
      <c r="G57" s="374">
        <v>32</v>
      </c>
      <c r="H57" s="347">
        <v>23.754972342999999</v>
      </c>
      <c r="I57" s="345">
        <v>9.4602515912082213E-2</v>
      </c>
      <c r="J57" s="344">
        <v>48.616924900000008</v>
      </c>
      <c r="K57" s="345">
        <v>0.14700162606635281</v>
      </c>
      <c r="L57" s="380">
        <v>42.170261198216501</v>
      </c>
      <c r="R57"/>
      <c r="S57"/>
      <c r="T57"/>
      <c r="U57"/>
    </row>
    <row r="58" spans="1:21" ht="14.25" x14ac:dyDescent="0.2">
      <c r="A58" s="1"/>
      <c r="B58" s="199"/>
      <c r="C58" s="201"/>
      <c r="D58" s="64"/>
      <c r="E58" s="206"/>
      <c r="F58" s="64"/>
      <c r="G58" s="210"/>
      <c r="H58" s="82"/>
      <c r="I58" s="214"/>
      <c r="J58" s="94"/>
      <c r="K58" s="214"/>
      <c r="L58" s="144"/>
      <c r="S58"/>
      <c r="T58"/>
      <c r="U58"/>
    </row>
    <row r="59" spans="1:21" ht="15" x14ac:dyDescent="0.2">
      <c r="A59" s="1"/>
      <c r="B59" s="202"/>
      <c r="C59" s="204" t="s">
        <v>67</v>
      </c>
      <c r="D59" s="64"/>
      <c r="E59" s="206"/>
      <c r="F59" s="322"/>
      <c r="G59" s="210"/>
      <c r="H59" s="82"/>
      <c r="I59" s="214"/>
      <c r="J59" s="149"/>
      <c r="K59" s="213"/>
      <c r="L59" s="144"/>
      <c r="S59"/>
      <c r="T59"/>
      <c r="U59"/>
    </row>
    <row r="60" spans="1:21" ht="14.25" x14ac:dyDescent="0.2">
      <c r="A60" s="1"/>
      <c r="B60" s="199"/>
      <c r="C60" s="201" t="s">
        <v>72</v>
      </c>
      <c r="D60" s="322"/>
      <c r="E60" s="207">
        <v>65.599999999999994</v>
      </c>
      <c r="F60" s="322">
        <v>19</v>
      </c>
      <c r="G60" s="321">
        <v>14</v>
      </c>
      <c r="H60" s="313">
        <v>20.713999999999999</v>
      </c>
      <c r="I60" s="213">
        <v>1.2068207358186344E-2</v>
      </c>
      <c r="J60" s="149">
        <v>18.786677558319603</v>
      </c>
      <c r="K60" s="213">
        <v>0.1319321298017474</v>
      </c>
      <c r="L60" s="144"/>
      <c r="R60"/>
      <c r="S60"/>
      <c r="T60"/>
      <c r="U60"/>
    </row>
    <row r="61" spans="1:21" ht="15" x14ac:dyDescent="0.2">
      <c r="A61" s="1"/>
      <c r="B61" s="202"/>
      <c r="C61" s="201" t="s">
        <v>73</v>
      </c>
      <c r="D61" s="322"/>
      <c r="E61" s="207">
        <v>95.6</v>
      </c>
      <c r="F61" s="322">
        <v>21</v>
      </c>
      <c r="G61" s="321">
        <v>18</v>
      </c>
      <c r="H61" s="313">
        <v>38.673000000000002</v>
      </c>
      <c r="I61" s="213">
        <v>1.8300068460687772E-2</v>
      </c>
      <c r="J61" s="149">
        <v>29.972115610295599</v>
      </c>
      <c r="K61" s="213">
        <v>0.2744872054384318</v>
      </c>
      <c r="L61" s="144"/>
      <c r="R61"/>
      <c r="S61"/>
      <c r="T61"/>
      <c r="U61"/>
    </row>
    <row r="62" spans="1:21" ht="15" x14ac:dyDescent="0.25">
      <c r="A62" s="1"/>
      <c r="B62" s="199"/>
      <c r="C62" s="201" t="s">
        <v>74</v>
      </c>
      <c r="D62" s="373"/>
      <c r="E62" s="207">
        <v>81.099999999999994</v>
      </c>
      <c r="F62" s="322">
        <v>16</v>
      </c>
      <c r="G62" s="321">
        <v>5</v>
      </c>
      <c r="H62" s="313">
        <v>11.898</v>
      </c>
      <c r="I62" s="213">
        <v>8.4891036746603366E-2</v>
      </c>
      <c r="J62" s="149">
        <v>5.0944791171466655</v>
      </c>
      <c r="K62" s="213">
        <v>0.1607380080078982</v>
      </c>
      <c r="L62" s="145"/>
      <c r="R62"/>
      <c r="S62"/>
      <c r="T62"/>
      <c r="U62"/>
    </row>
    <row r="63" spans="1:21" ht="14.25" x14ac:dyDescent="0.2">
      <c r="A63" s="1"/>
      <c r="B63" s="199"/>
      <c r="C63" s="201" t="s">
        <v>75</v>
      </c>
      <c r="D63" s="322"/>
      <c r="E63" s="207">
        <v>115</v>
      </c>
      <c r="F63" s="322">
        <v>27</v>
      </c>
      <c r="G63" s="321">
        <v>10</v>
      </c>
      <c r="H63" s="313">
        <v>25.611000000000001</v>
      </c>
      <c r="I63" s="213">
        <v>-3.5076482555949098E-2</v>
      </c>
      <c r="J63" s="149">
        <v>26.20552236169716</v>
      </c>
      <c r="K63" s="213">
        <v>0.16968051962583286</v>
      </c>
      <c r="L63" s="143"/>
      <c r="R63"/>
      <c r="S63"/>
      <c r="T63"/>
      <c r="U63"/>
    </row>
    <row r="64" spans="1:21" ht="15" x14ac:dyDescent="0.25">
      <c r="A64" s="1"/>
      <c r="B64" s="199"/>
      <c r="C64" s="201" t="s">
        <v>76</v>
      </c>
      <c r="D64" s="322"/>
      <c r="E64" s="207">
        <v>5.7</v>
      </c>
      <c r="F64" s="322">
        <v>2</v>
      </c>
      <c r="G64" s="321">
        <v>2</v>
      </c>
      <c r="H64" s="313">
        <v>1.2589999999999999</v>
      </c>
      <c r="I64" s="213">
        <v>0.11911111111111101</v>
      </c>
      <c r="J64" s="149">
        <v>0.85087296632003651</v>
      </c>
      <c r="K64" s="213">
        <v>0.10216705481870011</v>
      </c>
      <c r="L64" s="145"/>
      <c r="R64"/>
      <c r="S64"/>
      <c r="T64"/>
      <c r="U64"/>
    </row>
    <row r="65" spans="1:21" ht="14.25" x14ac:dyDescent="0.2">
      <c r="A65" s="1"/>
      <c r="B65" s="199"/>
      <c r="C65" s="201" t="s">
        <v>77</v>
      </c>
      <c r="D65" s="322"/>
      <c r="E65" s="207">
        <v>40.6</v>
      </c>
      <c r="F65" s="322">
        <v>9</v>
      </c>
      <c r="G65" s="321">
        <v>2</v>
      </c>
      <c r="H65" s="313">
        <v>2.0920000000000001</v>
      </c>
      <c r="I65" s="213">
        <v>8.2255561303673064E-2</v>
      </c>
      <c r="J65" s="149">
        <v>1.5408128965758101</v>
      </c>
      <c r="K65" s="213">
        <v>0.1788928053372687</v>
      </c>
      <c r="L65" s="143"/>
      <c r="R65"/>
      <c r="S65"/>
      <c r="T65"/>
      <c r="U65"/>
    </row>
    <row r="66" spans="1:21" ht="15" x14ac:dyDescent="0.25">
      <c r="A66" s="1"/>
      <c r="B66" s="199"/>
      <c r="C66" s="204" t="s">
        <v>12</v>
      </c>
      <c r="D66" s="373">
        <v>6</v>
      </c>
      <c r="E66" s="342">
        <v>403.59999999999997</v>
      </c>
      <c r="F66" s="373">
        <v>94</v>
      </c>
      <c r="G66" s="374">
        <v>51</v>
      </c>
      <c r="H66" s="347">
        <v>100.247</v>
      </c>
      <c r="I66" s="345">
        <v>1.2473235567405819E-2</v>
      </c>
      <c r="J66" s="344">
        <v>82.450480510354879</v>
      </c>
      <c r="K66" s="345">
        <v>0.19517699983119557</v>
      </c>
      <c r="L66" s="348">
        <v>36.498336000000002</v>
      </c>
      <c r="R66"/>
      <c r="S66"/>
      <c r="T66"/>
      <c r="U66"/>
    </row>
    <row r="67" spans="1:21" ht="14.25" x14ac:dyDescent="0.2">
      <c r="A67" s="1"/>
      <c r="B67" s="199"/>
      <c r="C67" s="201"/>
      <c r="D67" s="322"/>
      <c r="E67" s="207"/>
      <c r="F67" s="322"/>
      <c r="G67" s="321"/>
      <c r="H67" s="313"/>
      <c r="I67" s="213"/>
      <c r="J67" s="149"/>
      <c r="K67" s="213"/>
      <c r="L67" s="320"/>
      <c r="S67"/>
      <c r="T67"/>
      <c r="U67"/>
    </row>
    <row r="68" spans="1:21" ht="15" customHeight="1" thickBot="1" x14ac:dyDescent="0.3">
      <c r="A68" s="1"/>
      <c r="B68" s="221" t="s">
        <v>89</v>
      </c>
      <c r="C68" s="222"/>
      <c r="D68" s="332">
        <v>16</v>
      </c>
      <c r="E68" s="333">
        <v>529.59999999999991</v>
      </c>
      <c r="F68" s="332">
        <v>148</v>
      </c>
      <c r="G68" s="332">
        <v>83</v>
      </c>
      <c r="H68" s="333">
        <v>124.00197234300001</v>
      </c>
      <c r="I68" s="325">
        <v>2.7238416189102971E-2</v>
      </c>
      <c r="J68" s="333">
        <v>131.06740541035489</v>
      </c>
      <c r="K68" s="325">
        <v>0.17684237032224021</v>
      </c>
      <c r="L68" s="326">
        <v>78.668597198216503</v>
      </c>
      <c r="S68"/>
      <c r="T68"/>
      <c r="U68"/>
    </row>
    <row r="69" spans="1:21" ht="12" customHeight="1" x14ac:dyDescent="0.2">
      <c r="A69" s="45"/>
      <c r="B69" s="57"/>
      <c r="C69" s="147"/>
      <c r="D69" s="116"/>
      <c r="E69" s="116"/>
      <c r="F69" s="116"/>
      <c r="G69" s="116"/>
      <c r="H69" s="116"/>
      <c r="I69" s="116"/>
      <c r="J69" s="116"/>
      <c r="K69" s="45"/>
      <c r="L69" s="1"/>
    </row>
    <row r="70" spans="1:21" ht="12" customHeight="1" thickBot="1" x14ac:dyDescent="0.25">
      <c r="A70" s="45"/>
      <c r="B70" s="57"/>
      <c r="C70" s="147"/>
      <c r="D70" s="116"/>
      <c r="E70" s="116"/>
      <c r="F70" s="116"/>
      <c r="G70" s="116"/>
      <c r="H70" s="116"/>
      <c r="I70" s="116"/>
      <c r="J70" s="116"/>
      <c r="K70" s="45"/>
      <c r="L70" s="1"/>
    </row>
    <row r="71" spans="1:21" ht="48" customHeight="1" x14ac:dyDescent="0.2">
      <c r="A71" s="45"/>
      <c r="B71" s="223"/>
      <c r="C71" s="224" t="s">
        <v>83</v>
      </c>
      <c r="D71" s="225" t="s">
        <v>0</v>
      </c>
      <c r="E71" s="225" t="s">
        <v>1</v>
      </c>
      <c r="F71" s="225" t="s">
        <v>8</v>
      </c>
      <c r="G71" s="225" t="s">
        <v>9</v>
      </c>
      <c r="H71" s="225" t="s">
        <v>69</v>
      </c>
      <c r="I71" s="226" t="s">
        <v>140</v>
      </c>
      <c r="J71" s="227" t="s">
        <v>29</v>
      </c>
      <c r="K71" s="226" t="s">
        <v>140</v>
      </c>
      <c r="L71" s="228" t="s">
        <v>126</v>
      </c>
    </row>
    <row r="72" spans="1:21" ht="16.5" customHeight="1" x14ac:dyDescent="0.2">
      <c r="A72" s="45"/>
      <c r="B72" s="199"/>
      <c r="C72" s="201" t="s">
        <v>67</v>
      </c>
      <c r="D72" s="150">
        <v>1</v>
      </c>
      <c r="E72" s="207">
        <v>41.5</v>
      </c>
      <c r="F72" s="150">
        <v>6</v>
      </c>
      <c r="G72" s="211">
        <v>1</v>
      </c>
      <c r="H72" s="375" t="s">
        <v>28</v>
      </c>
      <c r="I72" s="215" t="s">
        <v>28</v>
      </c>
      <c r="J72" s="149">
        <v>0.32376700000000003</v>
      </c>
      <c r="K72" s="213">
        <v>0.17046074869403333</v>
      </c>
      <c r="L72" s="299" t="s">
        <v>94</v>
      </c>
      <c r="M72" s="146"/>
    </row>
    <row r="73" spans="1:21" ht="11.25" customHeight="1" x14ac:dyDescent="0.2">
      <c r="A73" s="45"/>
      <c r="B73" s="199"/>
      <c r="C73" s="201"/>
      <c r="D73" s="150"/>
      <c r="E73" s="207"/>
      <c r="F73" s="150"/>
      <c r="G73" s="211"/>
      <c r="H73" s="149"/>
      <c r="I73" s="215"/>
      <c r="J73" s="149"/>
      <c r="K73" s="213"/>
      <c r="L73" s="151"/>
      <c r="M73" s="146"/>
    </row>
    <row r="74" spans="1:21" ht="15" customHeight="1" thickBot="1" x14ac:dyDescent="0.25">
      <c r="A74" s="45"/>
      <c r="B74" s="229" t="s">
        <v>120</v>
      </c>
      <c r="C74" s="230"/>
      <c r="D74" s="218">
        <v>1</v>
      </c>
      <c r="E74" s="231">
        <v>41.5</v>
      </c>
      <c r="F74" s="218">
        <v>6</v>
      </c>
      <c r="G74" s="218">
        <v>1</v>
      </c>
      <c r="H74" s="232" t="s">
        <v>28</v>
      </c>
      <c r="I74" s="233" t="s">
        <v>28</v>
      </c>
      <c r="J74" s="219">
        <v>0.32376700000000003</v>
      </c>
      <c r="K74" s="234">
        <v>0.17046074869403333</v>
      </c>
      <c r="L74" s="235" t="s">
        <v>95</v>
      </c>
      <c r="M74" s="146"/>
      <c r="R74"/>
    </row>
    <row r="75" spans="1:21" ht="7.5" customHeight="1" x14ac:dyDescent="0.2">
      <c r="A75" s="45"/>
      <c r="B75" s="117"/>
      <c r="C75" s="117"/>
      <c r="D75" s="118"/>
      <c r="E75" s="119"/>
      <c r="F75" s="118"/>
      <c r="G75" s="120"/>
      <c r="H75" s="119"/>
      <c r="I75" s="120"/>
      <c r="J75" s="121"/>
      <c r="K75" s="54"/>
      <c r="L75" s="54"/>
      <c r="R75"/>
    </row>
    <row r="76" spans="1:21" ht="12" customHeight="1" x14ac:dyDescent="0.2">
      <c r="A76" s="45"/>
      <c r="B76" s="57"/>
      <c r="C76" s="147"/>
      <c r="D76" s="76"/>
      <c r="E76" s="76"/>
      <c r="F76" s="76"/>
      <c r="G76" s="76"/>
      <c r="H76" s="76"/>
      <c r="I76" s="56"/>
      <c r="J76" s="56"/>
      <c r="K76" s="45"/>
      <c r="L76" s="86" t="s">
        <v>82</v>
      </c>
      <c r="R76" s="155"/>
      <c r="S76"/>
      <c r="T76"/>
      <c r="U76"/>
    </row>
    <row r="77" spans="1:21" ht="18" x14ac:dyDescent="0.2">
      <c r="A77" s="45"/>
      <c r="B77" s="58" t="s">
        <v>44</v>
      </c>
      <c r="C77" s="59"/>
      <c r="D77" s="76"/>
      <c r="E77" s="76"/>
      <c r="F77" s="76"/>
      <c r="G77" s="76"/>
      <c r="H77" s="76"/>
      <c r="I77" s="56"/>
      <c r="J77" s="76"/>
      <c r="K77" s="60"/>
      <c r="L77" s="1"/>
      <c r="S77"/>
      <c r="T77"/>
      <c r="U77"/>
    </row>
    <row r="78" spans="1:21" ht="11.25" customHeight="1" thickBot="1" x14ac:dyDescent="0.25">
      <c r="A78" s="45"/>
      <c r="B78" s="55"/>
      <c r="C78" s="147"/>
      <c r="D78" s="76"/>
      <c r="E78" s="76"/>
      <c r="F78" s="76"/>
      <c r="G78" s="76"/>
      <c r="H78" s="76"/>
      <c r="I78" s="56"/>
      <c r="J78" s="56"/>
      <c r="K78" s="60"/>
      <c r="L78" s="1"/>
      <c r="S78"/>
      <c r="T78"/>
      <c r="U78"/>
    </row>
    <row r="79" spans="1:21" ht="30" customHeight="1" x14ac:dyDescent="0.2">
      <c r="A79" s="1"/>
      <c r="B79" s="220"/>
      <c r="C79" s="236"/>
      <c r="D79" s="225" t="s">
        <v>0</v>
      </c>
      <c r="E79" s="225" t="s">
        <v>1</v>
      </c>
      <c r="F79" s="225" t="s">
        <v>8</v>
      </c>
      <c r="G79" s="225" t="s">
        <v>9</v>
      </c>
      <c r="H79" s="225" t="s">
        <v>69</v>
      </c>
      <c r="I79" s="226" t="s">
        <v>140</v>
      </c>
      <c r="J79" s="227" t="s">
        <v>29</v>
      </c>
      <c r="K79" s="226" t="s">
        <v>140</v>
      </c>
      <c r="L79" s="237" t="s">
        <v>17</v>
      </c>
      <c r="M79" s="1"/>
      <c r="S79"/>
      <c r="T79"/>
      <c r="U79"/>
    </row>
    <row r="80" spans="1:21" ht="10.5" customHeight="1" x14ac:dyDescent="0.2">
      <c r="A80" s="1"/>
      <c r="B80" s="199"/>
      <c r="C80" s="201"/>
      <c r="D80" s="315"/>
      <c r="E80" s="316"/>
      <c r="F80" s="315"/>
      <c r="G80" s="317"/>
      <c r="H80" s="318"/>
      <c r="I80" s="319"/>
      <c r="J80" s="149"/>
      <c r="K80" s="215"/>
      <c r="L80" s="299"/>
      <c r="M80" s="1"/>
      <c r="R80"/>
      <c r="S80"/>
      <c r="T80"/>
      <c r="U80"/>
    </row>
    <row r="81" spans="1:21" ht="15" x14ac:dyDescent="0.2">
      <c r="A81" s="1"/>
      <c r="B81" s="202"/>
      <c r="C81" s="201" t="s">
        <v>11</v>
      </c>
      <c r="D81" s="150">
        <v>8</v>
      </c>
      <c r="E81" s="207">
        <v>125.35000000000001</v>
      </c>
      <c r="F81" s="150">
        <v>165</v>
      </c>
      <c r="G81" s="211">
        <v>145</v>
      </c>
      <c r="H81" s="149">
        <v>98.342782364000001</v>
      </c>
      <c r="I81" s="213">
        <v>-3.8179551226250788E-2</v>
      </c>
      <c r="J81" s="149">
        <v>440.07426100000129</v>
      </c>
      <c r="K81" s="213">
        <v>0.18401747291210291</v>
      </c>
      <c r="L81" s="349">
        <v>318.67103599999996</v>
      </c>
      <c r="M81" s="97"/>
      <c r="R81"/>
      <c r="S81"/>
      <c r="T81"/>
      <c r="U81"/>
    </row>
    <row r="82" spans="1:21" ht="14.25" x14ac:dyDescent="0.2">
      <c r="A82" s="29"/>
      <c r="B82" s="199"/>
      <c r="C82" s="201" t="s">
        <v>13</v>
      </c>
      <c r="D82" s="150">
        <v>14</v>
      </c>
      <c r="E82" s="207">
        <v>150</v>
      </c>
      <c r="F82" s="150">
        <v>83</v>
      </c>
      <c r="G82" s="211">
        <v>49</v>
      </c>
      <c r="H82" s="149">
        <v>36.280005141000004</v>
      </c>
      <c r="I82" s="213">
        <v>6.5213302172747706E-2</v>
      </c>
      <c r="J82" s="149">
        <v>90.884811000000013</v>
      </c>
      <c r="K82" s="213">
        <v>0.15009900793140349</v>
      </c>
      <c r="L82" s="349">
        <v>64.850297140000009</v>
      </c>
      <c r="M82" s="1"/>
      <c r="R82"/>
      <c r="S82"/>
      <c r="T82"/>
      <c r="U82"/>
    </row>
    <row r="83" spans="1:21" ht="14.25" x14ac:dyDescent="0.2">
      <c r="A83" s="1"/>
      <c r="B83" s="199"/>
      <c r="C83" s="201" t="s">
        <v>67</v>
      </c>
      <c r="D83" s="150">
        <v>6</v>
      </c>
      <c r="E83" s="207">
        <v>515.79999999999995</v>
      </c>
      <c r="F83" s="150">
        <v>120</v>
      </c>
      <c r="G83" s="211">
        <v>51</v>
      </c>
      <c r="H83" s="149">
        <v>100.247</v>
      </c>
      <c r="I83" s="213">
        <v>1.2473235567405819E-2</v>
      </c>
      <c r="J83" s="149">
        <v>120.00082157362584</v>
      </c>
      <c r="K83" s="213">
        <v>0.19422815148308004</v>
      </c>
      <c r="L83" s="349">
        <v>36.498336000000002</v>
      </c>
      <c r="M83" s="1"/>
      <c r="R83"/>
      <c r="S83"/>
      <c r="T83"/>
      <c r="U83" s="331"/>
    </row>
    <row r="84" spans="1:21" ht="14.25" x14ac:dyDescent="0.2">
      <c r="A84" s="1"/>
      <c r="B84" s="199"/>
      <c r="C84" s="201" t="s">
        <v>98</v>
      </c>
      <c r="D84" s="150">
        <v>6</v>
      </c>
      <c r="E84" s="207">
        <v>29.2</v>
      </c>
      <c r="F84" s="150">
        <v>56</v>
      </c>
      <c r="G84" s="211">
        <v>22.5</v>
      </c>
      <c r="H84" s="149">
        <v>2.4880762924899962</v>
      </c>
      <c r="I84" s="213">
        <v>-4.1064955790154151E-2</v>
      </c>
      <c r="J84" s="149">
        <v>30.962572000000002</v>
      </c>
      <c r="K84" s="213">
        <v>0.15835500017994919</v>
      </c>
      <c r="L84" s="349">
        <v>16.002183850000002</v>
      </c>
      <c r="M84" s="24"/>
      <c r="R84"/>
      <c r="S84"/>
      <c r="T84"/>
      <c r="U84"/>
    </row>
    <row r="85" spans="1:21" ht="20.100000000000001" customHeight="1" thickBot="1" x14ac:dyDescent="0.25">
      <c r="A85" s="1"/>
      <c r="B85" s="283" t="s">
        <v>121</v>
      </c>
      <c r="C85" s="277"/>
      <c r="D85" s="278">
        <v>34</v>
      </c>
      <c r="E85" s="279">
        <v>820.35</v>
      </c>
      <c r="F85" s="278">
        <v>424</v>
      </c>
      <c r="G85" s="278">
        <v>267.5</v>
      </c>
      <c r="H85" s="280">
        <v>237.35786379749004</v>
      </c>
      <c r="I85" s="281">
        <v>-2.3293477074927209E-3</v>
      </c>
      <c r="J85" s="280">
        <v>681.92246557362716</v>
      </c>
      <c r="K85" s="281">
        <v>0.17996792824025645</v>
      </c>
      <c r="L85" s="282">
        <v>436.02185298999996</v>
      </c>
      <c r="M85" s="97"/>
      <c r="R85"/>
      <c r="S85"/>
      <c r="T85"/>
    </row>
    <row r="86" spans="1:21" ht="10.5" customHeight="1" x14ac:dyDescent="0.2">
      <c r="A86" s="45"/>
      <c r="B86" s="40"/>
      <c r="C86" s="61"/>
      <c r="D86" s="122"/>
      <c r="E86" s="122"/>
      <c r="F86" s="122"/>
      <c r="G86" s="300"/>
      <c r="H86" s="300"/>
      <c r="I86" s="300"/>
      <c r="J86" s="122"/>
      <c r="K86" s="123"/>
      <c r="L86" s="123"/>
      <c r="M86" s="98"/>
      <c r="R86" s="29"/>
      <c r="S86" s="29"/>
    </row>
    <row r="87" spans="1:21" x14ac:dyDescent="0.2">
      <c r="A87" s="45"/>
      <c r="B87" s="163" t="s">
        <v>112</v>
      </c>
      <c r="C87" s="157" t="s">
        <v>146</v>
      </c>
      <c r="D87" s="124"/>
      <c r="E87" s="124"/>
      <c r="G87" s="157"/>
      <c r="H87" s="77"/>
      <c r="I87" s="77"/>
      <c r="J87" s="79" t="s">
        <v>117</v>
      </c>
      <c r="K87" s="77"/>
      <c r="L87" s="77"/>
      <c r="M87" s="98"/>
      <c r="R87" s="29"/>
      <c r="S87" s="29"/>
    </row>
    <row r="88" spans="1:21" x14ac:dyDescent="0.2">
      <c r="A88" s="28"/>
      <c r="B88" s="79" t="s">
        <v>113</v>
      </c>
      <c r="C88" s="157" t="s">
        <v>114</v>
      </c>
      <c r="E88" s="68"/>
      <c r="G88" s="124"/>
      <c r="H88" s="28"/>
      <c r="I88" s="62"/>
      <c r="J88" s="79" t="s">
        <v>118</v>
      </c>
      <c r="L88" s="28"/>
      <c r="M88" s="29"/>
      <c r="R88" s="29"/>
      <c r="S88" s="29"/>
    </row>
    <row r="89" spans="1:21" x14ac:dyDescent="0.2">
      <c r="A89" s="28"/>
      <c r="B89" s="163" t="s">
        <v>115</v>
      </c>
      <c r="C89" s="157" t="s">
        <v>129</v>
      </c>
      <c r="D89" s="124"/>
      <c r="E89" s="68"/>
      <c r="F89" s="63"/>
      <c r="G89" s="28"/>
      <c r="H89" s="159"/>
      <c r="I89" s="62"/>
      <c r="J89" s="73"/>
      <c r="K89" s="75"/>
      <c r="L89" s="62"/>
      <c r="M89" s="29"/>
      <c r="R89" s="29"/>
      <c r="S89" s="29"/>
    </row>
    <row r="90" spans="1:21" x14ac:dyDescent="0.2">
      <c r="A90" s="28"/>
      <c r="B90" s="79" t="s">
        <v>116</v>
      </c>
      <c r="D90" s="124"/>
      <c r="E90" s="68"/>
      <c r="F90" s="28"/>
      <c r="H90" s="164"/>
      <c r="I90" s="62"/>
      <c r="J90" s="62"/>
      <c r="K90" s="28"/>
      <c r="R90" s="29"/>
      <c r="S90" s="29"/>
    </row>
    <row r="91" spans="1:21" x14ac:dyDescent="0.2">
      <c r="D91" s="124"/>
      <c r="E91" s="68"/>
      <c r="H91" s="164"/>
      <c r="J91" s="14"/>
      <c r="T91" s="125"/>
      <c r="U91" s="126"/>
    </row>
    <row r="92" spans="1:21" x14ac:dyDescent="0.2">
      <c r="M92"/>
      <c r="R92"/>
      <c r="S92"/>
      <c r="T92"/>
      <c r="U92" s="126"/>
    </row>
    <row r="93" spans="1:21" x14ac:dyDescent="0.2">
      <c r="B93" s="163"/>
      <c r="M93"/>
      <c r="R93"/>
      <c r="S93"/>
    </row>
    <row r="94" spans="1:21" x14ac:dyDescent="0.2">
      <c r="B94" s="79"/>
      <c r="M94"/>
      <c r="R94"/>
      <c r="S94"/>
    </row>
    <row r="95" spans="1:21" x14ac:dyDescent="0.2">
      <c r="B95" s="79"/>
      <c r="M95"/>
      <c r="R95"/>
      <c r="S95"/>
    </row>
    <row r="96" spans="1:21" x14ac:dyDescent="0.2">
      <c r="B96" s="79"/>
      <c r="M96"/>
      <c r="R96"/>
      <c r="S96"/>
    </row>
    <row r="97" spans="2:19" x14ac:dyDescent="0.2">
      <c r="M97"/>
      <c r="R97"/>
      <c r="S97"/>
    </row>
    <row r="98" spans="2:19" x14ac:dyDescent="0.2">
      <c r="M98"/>
      <c r="R98"/>
      <c r="S98"/>
    </row>
    <row r="99" spans="2:19" x14ac:dyDescent="0.2">
      <c r="M99"/>
      <c r="R99"/>
      <c r="S99"/>
    </row>
    <row r="100" spans="2:19" x14ac:dyDescent="0.2">
      <c r="M100"/>
      <c r="R100"/>
      <c r="S100"/>
    </row>
    <row r="101" spans="2:19" x14ac:dyDescent="0.2">
      <c r="M101"/>
      <c r="R101"/>
      <c r="S101"/>
    </row>
    <row r="102" spans="2:19" x14ac:dyDescent="0.2">
      <c r="M102"/>
      <c r="R102"/>
      <c r="S102"/>
    </row>
    <row r="103" spans="2:19" x14ac:dyDescent="0.2">
      <c r="B103" s="124"/>
      <c r="M103"/>
      <c r="R103"/>
      <c r="S103"/>
    </row>
    <row r="104" spans="2:19" x14ac:dyDescent="0.2">
      <c r="B104" s="79"/>
      <c r="M104"/>
      <c r="R104"/>
      <c r="S104"/>
    </row>
    <row r="105" spans="2:19" x14ac:dyDescent="0.2">
      <c r="B105" s="79"/>
      <c r="M105"/>
      <c r="R105"/>
      <c r="S105"/>
    </row>
    <row r="106" spans="2:19" x14ac:dyDescent="0.2">
      <c r="B106" s="79"/>
      <c r="M106"/>
      <c r="R106"/>
      <c r="S106"/>
    </row>
    <row r="107" spans="2:19" x14ac:dyDescent="0.2">
      <c r="M107"/>
      <c r="R107"/>
      <c r="S107"/>
    </row>
    <row r="108" spans="2:19" x14ac:dyDescent="0.2">
      <c r="M108"/>
      <c r="R108"/>
      <c r="S108"/>
    </row>
    <row r="109" spans="2:19" x14ac:dyDescent="0.2">
      <c r="M109"/>
      <c r="R109"/>
      <c r="S109"/>
    </row>
  </sheetData>
  <mergeCells count="18">
    <mergeCell ref="K8:K9"/>
    <mergeCell ref="K49:K50"/>
    <mergeCell ref="H49:H50"/>
    <mergeCell ref="G49:G50"/>
    <mergeCell ref="J49:J50"/>
    <mergeCell ref="G8:G9"/>
    <mergeCell ref="J8:J9"/>
    <mergeCell ref="I8:I9"/>
    <mergeCell ref="C49:C50"/>
    <mergeCell ref="D49:D50"/>
    <mergeCell ref="E49:E50"/>
    <mergeCell ref="F49:F50"/>
    <mergeCell ref="I49:I50"/>
    <mergeCell ref="C8:C9"/>
    <mergeCell ref="D8:D9"/>
    <mergeCell ref="E8:E9"/>
    <mergeCell ref="H8:H9"/>
    <mergeCell ref="F8:F9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V116"/>
  <sheetViews>
    <sheetView zoomScale="110" zoomScaleNormal="110" zoomScaleSheetLayoutView="100" workbookViewId="0">
      <selection activeCell="F16" sqref="F16"/>
    </sheetView>
  </sheetViews>
  <sheetFormatPr baseColWidth="10" defaultColWidth="11.28515625" defaultRowHeight="12.75" x14ac:dyDescent="0.2"/>
  <cols>
    <col min="1" max="1" width="6.7109375" customWidth="1"/>
    <col min="2" max="2" width="40.7109375" customWidth="1"/>
    <col min="3" max="3" width="12" customWidth="1"/>
    <col min="4" max="4" width="15.85546875" customWidth="1"/>
    <col min="5" max="5" width="3.140625" hidden="1" customWidth="1"/>
    <col min="6" max="6" width="12.85546875" customWidth="1"/>
    <col min="7" max="7" width="11.7109375" hidden="1" customWidth="1"/>
    <col min="8" max="9" width="13.7109375" customWidth="1"/>
    <col min="10" max="10" width="10.7109375" customWidth="1"/>
    <col min="11" max="11" width="15.7109375" customWidth="1"/>
    <col min="12" max="12" width="11" customWidth="1"/>
    <col min="13" max="13" width="15.140625" customWidth="1"/>
    <col min="14" max="14" width="9" customWidth="1"/>
    <col min="15" max="15" width="13.7109375" bestFit="1" customWidth="1"/>
    <col min="16" max="16" width="12.7109375" bestFit="1" customWidth="1"/>
    <col min="20" max="20" width="14" customWidth="1"/>
  </cols>
  <sheetData>
    <row r="1" spans="1:2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5"/>
      <c r="S2" s="334"/>
      <c r="T2" s="334"/>
      <c r="U2" s="334"/>
    </row>
    <row r="3" spans="1:21" ht="17.25" customHeight="1" x14ac:dyDescent="0.2">
      <c r="A3" s="5"/>
      <c r="B3" s="7" t="s">
        <v>141</v>
      </c>
      <c r="C3" s="7"/>
      <c r="D3" s="7"/>
      <c r="E3" s="7"/>
      <c r="G3" s="7"/>
      <c r="H3" s="7"/>
      <c r="I3" s="8"/>
      <c r="J3" s="8"/>
      <c r="L3" s="9"/>
      <c r="M3" s="301"/>
      <c r="N3" s="9"/>
    </row>
    <row r="4" spans="1:21" ht="6.75" customHeight="1" x14ac:dyDescent="0.2">
      <c r="A4" s="5"/>
      <c r="B4" s="10"/>
      <c r="C4" s="10"/>
      <c r="D4" s="10"/>
      <c r="E4" s="10"/>
      <c r="F4" s="10"/>
      <c r="G4" s="10"/>
      <c r="H4" s="10"/>
      <c r="I4" s="8"/>
      <c r="J4" s="8"/>
      <c r="K4" s="9"/>
      <c r="L4" s="9"/>
      <c r="M4" s="9"/>
      <c r="N4" s="9"/>
    </row>
    <row r="5" spans="1:21" x14ac:dyDescent="0.2">
      <c r="A5" s="5"/>
      <c r="B5" s="11" t="s">
        <v>10</v>
      </c>
      <c r="C5" s="11"/>
      <c r="D5" s="11"/>
      <c r="E5" s="11"/>
      <c r="F5" s="11"/>
      <c r="G5" s="11"/>
      <c r="H5" s="11"/>
      <c r="I5" s="9"/>
      <c r="J5" s="9"/>
      <c r="L5" s="12"/>
      <c r="M5" s="9"/>
      <c r="N5" s="9"/>
    </row>
    <row r="6" spans="1:21" ht="9" customHeight="1" thickBot="1" x14ac:dyDescent="0.25">
      <c r="A6" s="5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S6" s="22"/>
    </row>
    <row r="7" spans="1:21" ht="12.75" customHeight="1" x14ac:dyDescent="0.2">
      <c r="A7" s="5"/>
      <c r="B7" s="260"/>
      <c r="C7" s="441" t="s">
        <v>0</v>
      </c>
      <c r="D7" s="441" t="s">
        <v>1</v>
      </c>
      <c r="E7" s="441" t="s">
        <v>58</v>
      </c>
      <c r="F7" s="441" t="s">
        <v>51</v>
      </c>
      <c r="G7" s="441" t="s">
        <v>59</v>
      </c>
      <c r="H7" s="441" t="s">
        <v>66</v>
      </c>
      <c r="I7" s="441" t="s">
        <v>18</v>
      </c>
      <c r="J7" s="435" t="s">
        <v>142</v>
      </c>
      <c r="K7" s="441" t="s">
        <v>26</v>
      </c>
      <c r="L7" s="435" t="s">
        <v>142</v>
      </c>
      <c r="M7" s="439" t="s">
        <v>126</v>
      </c>
      <c r="N7" s="9"/>
    </row>
    <row r="8" spans="1:21" ht="23.25" customHeight="1" x14ac:dyDescent="0.2">
      <c r="A8" s="5"/>
      <c r="B8" s="261"/>
      <c r="C8" s="442"/>
      <c r="D8" s="442"/>
      <c r="E8" s="442"/>
      <c r="F8" s="442"/>
      <c r="G8" s="442"/>
      <c r="H8" s="442"/>
      <c r="I8" s="442"/>
      <c r="J8" s="436"/>
      <c r="K8" s="442"/>
      <c r="L8" s="436"/>
      <c r="M8" s="443"/>
      <c r="N8" s="9"/>
    </row>
    <row r="9" spans="1:21" ht="13.5" customHeight="1" x14ac:dyDescent="0.2">
      <c r="A9" s="5"/>
      <c r="B9" s="262" t="s">
        <v>81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4"/>
      <c r="N9" s="9"/>
    </row>
    <row r="10" spans="1:21" x14ac:dyDescent="0.2">
      <c r="A10" s="5"/>
      <c r="B10" s="263" t="s">
        <v>60</v>
      </c>
      <c r="C10" s="356">
        <v>103</v>
      </c>
      <c r="D10" s="357">
        <v>821.91</v>
      </c>
      <c r="E10" s="291">
        <v>1140</v>
      </c>
      <c r="F10" s="356">
        <v>907</v>
      </c>
      <c r="G10" s="358">
        <v>1</v>
      </c>
      <c r="H10" s="357">
        <v>6.94</v>
      </c>
      <c r="I10" s="359">
        <v>41.29625841</v>
      </c>
      <c r="J10" s="360">
        <v>-2.0971352294846569E-3</v>
      </c>
      <c r="K10" s="361">
        <v>207.05604300000002</v>
      </c>
      <c r="L10" s="360">
        <v>0.16252949625465332</v>
      </c>
      <c r="M10" s="362">
        <v>154.68707699999999</v>
      </c>
      <c r="N10" s="9"/>
    </row>
    <row r="11" spans="1:21" x14ac:dyDescent="0.2">
      <c r="A11" s="5"/>
      <c r="B11" s="264" t="s">
        <v>132</v>
      </c>
      <c r="C11" s="356">
        <v>2</v>
      </c>
      <c r="D11" s="357">
        <v>8.0649999999999995</v>
      </c>
      <c r="E11" s="291">
        <v>22</v>
      </c>
      <c r="F11" s="356">
        <v>14</v>
      </c>
      <c r="G11" s="358">
        <v>1</v>
      </c>
      <c r="H11" s="357">
        <v>8.39</v>
      </c>
      <c r="I11" s="359">
        <v>0.54566899999999996</v>
      </c>
      <c r="J11" s="360">
        <v>0.20395673946727319</v>
      </c>
      <c r="K11" s="361">
        <v>2.3564780000000001</v>
      </c>
      <c r="L11" s="360">
        <v>0.20261848186435416</v>
      </c>
      <c r="M11" s="362">
        <v>0.91100258999999995</v>
      </c>
      <c r="N11" s="9"/>
    </row>
    <row r="12" spans="1:21" x14ac:dyDescent="0.2">
      <c r="A12" s="5"/>
      <c r="B12" s="264" t="s">
        <v>133</v>
      </c>
      <c r="C12" s="356">
        <v>33</v>
      </c>
      <c r="D12" s="357">
        <v>608.93499999999995</v>
      </c>
      <c r="E12" s="291">
        <v>206</v>
      </c>
      <c r="F12" s="356">
        <v>139</v>
      </c>
      <c r="G12" s="358">
        <v>1</v>
      </c>
      <c r="H12" s="357">
        <v>4.34</v>
      </c>
      <c r="I12" s="359">
        <v>10.50368366</v>
      </c>
      <c r="J12" s="360">
        <v>-0.1591772139870927</v>
      </c>
      <c r="K12" s="361">
        <v>21.351324999999999</v>
      </c>
      <c r="L12" s="360">
        <v>0.13752136849127081</v>
      </c>
      <c r="M12" s="362">
        <v>11.548680529999999</v>
      </c>
      <c r="N12" s="9"/>
    </row>
    <row r="13" spans="1:21" x14ac:dyDescent="0.2">
      <c r="A13" s="5"/>
      <c r="B13" s="264" t="s">
        <v>143</v>
      </c>
      <c r="C13" s="356">
        <v>16</v>
      </c>
      <c r="D13" s="357">
        <v>206.851</v>
      </c>
      <c r="E13" s="291">
        <v>118</v>
      </c>
      <c r="F13" s="356">
        <v>94</v>
      </c>
      <c r="G13" s="358">
        <v>1</v>
      </c>
      <c r="H13" s="357">
        <v>4.79</v>
      </c>
      <c r="I13" s="359">
        <v>6.55847947</v>
      </c>
      <c r="J13" s="360">
        <v>0.14363124110476697</v>
      </c>
      <c r="K13" s="361">
        <v>11.288995999999999</v>
      </c>
      <c r="L13" s="360">
        <v>0.24674602375234794</v>
      </c>
      <c r="M13" s="362">
        <v>4.9575260700000001</v>
      </c>
      <c r="N13" s="9"/>
    </row>
    <row r="14" spans="1:21" x14ac:dyDescent="0.2">
      <c r="A14" s="5"/>
      <c r="B14" s="263" t="s">
        <v>19</v>
      </c>
      <c r="C14" s="356">
        <v>12</v>
      </c>
      <c r="D14" s="357">
        <v>121.851</v>
      </c>
      <c r="E14" s="291">
        <v>93</v>
      </c>
      <c r="F14" s="356">
        <v>75</v>
      </c>
      <c r="G14" s="358">
        <v>1</v>
      </c>
      <c r="H14" s="357">
        <v>8.0399999999999991</v>
      </c>
      <c r="I14" s="359">
        <v>4.12537135</v>
      </c>
      <c r="J14" s="360">
        <v>-8.1563404461263193E-4</v>
      </c>
      <c r="K14" s="361">
        <v>14.821901</v>
      </c>
      <c r="L14" s="360">
        <v>0.1530575483181561</v>
      </c>
      <c r="M14" s="362">
        <v>6.7431749000000005</v>
      </c>
      <c r="N14" s="9"/>
    </row>
    <row r="15" spans="1:21" x14ac:dyDescent="0.2">
      <c r="A15" s="5"/>
      <c r="B15" s="263" t="s">
        <v>20</v>
      </c>
      <c r="C15" s="356">
        <v>42</v>
      </c>
      <c r="D15" s="357">
        <v>506.76799999999997</v>
      </c>
      <c r="E15" s="291">
        <v>323</v>
      </c>
      <c r="F15" s="356">
        <v>308</v>
      </c>
      <c r="G15" s="358">
        <v>1</v>
      </c>
      <c r="H15" s="357">
        <v>7.57</v>
      </c>
      <c r="I15" s="359">
        <v>15.138474</v>
      </c>
      <c r="J15" s="360">
        <v>7.9431751335977685E-3</v>
      </c>
      <c r="K15" s="361">
        <v>46.832765999999999</v>
      </c>
      <c r="L15" s="360">
        <v>0.16707950631490276</v>
      </c>
      <c r="M15" s="362">
        <v>21.624581629999998</v>
      </c>
      <c r="N15" s="9"/>
    </row>
    <row r="16" spans="1:21" x14ac:dyDescent="0.2">
      <c r="A16" s="5"/>
      <c r="B16" s="263" t="s">
        <v>25</v>
      </c>
      <c r="C16" s="356">
        <v>11</v>
      </c>
      <c r="D16" s="357">
        <v>54.844999999999999</v>
      </c>
      <c r="E16" s="291">
        <v>29</v>
      </c>
      <c r="F16" s="356">
        <v>23</v>
      </c>
      <c r="G16" s="358">
        <v>1</v>
      </c>
      <c r="H16" s="357">
        <v>8.1199999999999992</v>
      </c>
      <c r="I16" s="359">
        <v>1.016365</v>
      </c>
      <c r="J16" s="360">
        <v>2.6517888089113047E-2</v>
      </c>
      <c r="K16" s="361">
        <v>2.2510539999999999</v>
      </c>
      <c r="L16" s="360">
        <v>0.19096076642915039</v>
      </c>
      <c r="M16" s="362">
        <v>0.97207394999999996</v>
      </c>
      <c r="N16" s="9"/>
    </row>
    <row r="17" spans="1:22" x14ac:dyDescent="0.2">
      <c r="A17" s="5"/>
      <c r="B17" s="264" t="s">
        <v>134</v>
      </c>
      <c r="C17" s="356">
        <v>2</v>
      </c>
      <c r="D17" s="357">
        <v>32.51</v>
      </c>
      <c r="E17" s="291"/>
      <c r="F17" s="356">
        <v>19</v>
      </c>
      <c r="G17" s="358"/>
      <c r="H17" s="357">
        <v>2.5</v>
      </c>
      <c r="I17" s="359">
        <v>4.6698870000000001</v>
      </c>
      <c r="J17" s="360">
        <v>2.539528627335777E-2</v>
      </c>
      <c r="K17" s="361">
        <v>5.4253369999999999</v>
      </c>
      <c r="L17" s="360">
        <v>0.10767685693297314</v>
      </c>
      <c r="M17" s="362">
        <v>33.168485320000002</v>
      </c>
      <c r="N17" s="335"/>
    </row>
    <row r="18" spans="1:22" x14ac:dyDescent="0.2">
      <c r="A18" s="5"/>
      <c r="B18" s="264" t="s">
        <v>150</v>
      </c>
      <c r="C18" s="356">
        <v>3</v>
      </c>
      <c r="D18" s="357">
        <v>49.679000000000002</v>
      </c>
      <c r="E18" s="291">
        <v>13</v>
      </c>
      <c r="F18" s="356">
        <v>11</v>
      </c>
      <c r="G18" s="358">
        <v>1</v>
      </c>
      <c r="H18" s="357">
        <v>6.37</v>
      </c>
      <c r="I18" s="359">
        <v>0.56251147999999995</v>
      </c>
      <c r="J18" s="360">
        <v>-5.0341059882160401E-2</v>
      </c>
      <c r="K18" s="361">
        <v>0.41591400000000001</v>
      </c>
      <c r="L18" s="360">
        <v>-8.8059884756049381E-2</v>
      </c>
      <c r="M18" s="362">
        <v>0.16921048000000002</v>
      </c>
      <c r="N18" s="26"/>
      <c r="S18" s="14"/>
      <c r="T18" s="14"/>
      <c r="U18" s="14"/>
    </row>
    <row r="19" spans="1:22" x14ac:dyDescent="0.2">
      <c r="A19" s="5"/>
      <c r="B19" s="264" t="s">
        <v>148</v>
      </c>
      <c r="C19" s="356">
        <v>2</v>
      </c>
      <c r="D19" s="357">
        <v>10.579000000000001</v>
      </c>
      <c r="E19" s="291">
        <v>2</v>
      </c>
      <c r="F19" s="356">
        <v>1</v>
      </c>
      <c r="G19" s="358">
        <v>2</v>
      </c>
      <c r="H19" s="357">
        <v>3.3</v>
      </c>
      <c r="I19" s="359">
        <v>1.8775699999999999E-2</v>
      </c>
      <c r="J19" s="360">
        <v>0.60842982838629323</v>
      </c>
      <c r="K19" s="361">
        <v>1.1752E-2</v>
      </c>
      <c r="L19" s="360">
        <v>9.9242353381348736E-2</v>
      </c>
      <c r="M19" s="362">
        <v>6.2335799999999999E-3</v>
      </c>
    </row>
    <row r="20" spans="1:22" x14ac:dyDescent="0.2">
      <c r="A20" s="5"/>
      <c r="B20" s="264" t="s">
        <v>149</v>
      </c>
      <c r="C20" s="356">
        <v>1</v>
      </c>
      <c r="D20" s="357">
        <v>7.07</v>
      </c>
      <c r="E20" s="291"/>
      <c r="F20" s="356">
        <v>1</v>
      </c>
      <c r="G20" s="358"/>
      <c r="H20" s="357">
        <v>3</v>
      </c>
      <c r="I20" s="359">
        <v>1.1570530000000001E-2</v>
      </c>
      <c r="J20" s="408" t="s">
        <v>151</v>
      </c>
      <c r="K20" s="361">
        <v>1.4191E-2</v>
      </c>
      <c r="L20" s="408" t="s">
        <v>151</v>
      </c>
      <c r="M20" s="362">
        <v>1.001967E-2</v>
      </c>
    </row>
    <row r="21" spans="1:22" x14ac:dyDescent="0.2">
      <c r="A21" s="5"/>
      <c r="B21" s="264" t="s">
        <v>147</v>
      </c>
      <c r="C21" s="356">
        <v>2</v>
      </c>
      <c r="D21" s="357">
        <v>37.267000000000003</v>
      </c>
      <c r="E21" s="291"/>
      <c r="F21" s="356">
        <v>36</v>
      </c>
      <c r="G21" s="358"/>
      <c r="H21" s="357">
        <v>11.92</v>
      </c>
      <c r="I21" s="359">
        <v>0.85678246999999996</v>
      </c>
      <c r="J21" s="360">
        <v>0.11555810412385538</v>
      </c>
      <c r="K21" s="361">
        <v>2.8259460000000001</v>
      </c>
      <c r="L21" s="360">
        <v>0.15830466208090591</v>
      </c>
      <c r="M21" s="362">
        <v>26.275969</v>
      </c>
    </row>
    <row r="22" spans="1:22" x14ac:dyDescent="0.2">
      <c r="A22" s="5"/>
      <c r="B22" s="265"/>
      <c r="C22" s="356"/>
      <c r="D22" s="357"/>
      <c r="E22" s="291"/>
      <c r="F22" s="356"/>
      <c r="G22" s="358"/>
      <c r="H22" s="357"/>
      <c r="I22" s="359"/>
      <c r="J22" s="360"/>
      <c r="K22" s="361"/>
      <c r="L22" s="360"/>
      <c r="M22" s="309"/>
      <c r="N22" s="26"/>
    </row>
    <row r="23" spans="1:22" ht="25.9" customHeight="1" thickBot="1" x14ac:dyDescent="0.25">
      <c r="A23" s="5"/>
      <c r="B23" s="266" t="s">
        <v>2</v>
      </c>
      <c r="C23" s="248">
        <v>229</v>
      </c>
      <c r="D23" s="249">
        <v>2466.3300000000004</v>
      </c>
      <c r="E23" s="248">
        <v>1944</v>
      </c>
      <c r="F23" s="248">
        <v>1628</v>
      </c>
      <c r="G23" s="248">
        <v>6</v>
      </c>
      <c r="H23" s="250">
        <v>6.8426719901719899</v>
      </c>
      <c r="I23" s="249">
        <v>85.303828069999994</v>
      </c>
      <c r="J23" s="251">
        <v>-9.5633483481130863E-3</v>
      </c>
      <c r="K23" s="250">
        <v>314.651703</v>
      </c>
      <c r="L23" s="251">
        <v>0.16292321989665462</v>
      </c>
      <c r="M23" s="252">
        <v>261.07403472000004</v>
      </c>
      <c r="N23" s="9"/>
    </row>
    <row r="24" spans="1:22" ht="15.6" customHeight="1" x14ac:dyDescent="0.2">
      <c r="A24" s="5"/>
      <c r="B24" s="8"/>
      <c r="C24" s="389"/>
      <c r="D24" s="390"/>
      <c r="E24" s="390"/>
      <c r="F24" s="390"/>
      <c r="G24" s="390"/>
      <c r="H24" s="390"/>
      <c r="I24" s="335"/>
      <c r="J24" s="335"/>
      <c r="K24" s="335"/>
      <c r="L24" s="335"/>
      <c r="M24" s="95"/>
      <c r="N24" s="9"/>
    </row>
    <row r="25" spans="1:22" x14ac:dyDescent="0.2">
      <c r="A25" s="5"/>
      <c r="B25" s="11" t="s">
        <v>16</v>
      </c>
      <c r="C25" s="11"/>
      <c r="D25" s="11"/>
      <c r="E25" s="11"/>
      <c r="F25" s="391"/>
      <c r="G25" s="11"/>
      <c r="H25" s="11"/>
      <c r="I25" s="335"/>
      <c r="J25" s="73"/>
      <c r="K25" s="73"/>
      <c r="L25" s="335"/>
      <c r="M25" s="95"/>
      <c r="N25" s="9"/>
    </row>
    <row r="26" spans="1:22" ht="7.5" customHeight="1" thickBot="1" x14ac:dyDescent="0.25">
      <c r="A26" s="5"/>
      <c r="B26" s="8"/>
      <c r="C26" s="390"/>
      <c r="D26" s="390"/>
      <c r="E26" s="390"/>
      <c r="F26" s="390"/>
      <c r="G26" s="390"/>
      <c r="H26" s="390"/>
      <c r="I26" s="335"/>
      <c r="J26" s="335"/>
      <c r="K26" s="335"/>
      <c r="L26" s="335"/>
      <c r="M26" s="95"/>
      <c r="N26" s="9"/>
    </row>
    <row r="27" spans="1:22" ht="40.5" customHeight="1" x14ac:dyDescent="0.2">
      <c r="A27" s="5"/>
      <c r="B27" s="328" t="s">
        <v>88</v>
      </c>
      <c r="C27" s="437" t="s">
        <v>0</v>
      </c>
      <c r="D27" s="437" t="s">
        <v>1</v>
      </c>
      <c r="E27" s="245" t="s">
        <v>58</v>
      </c>
      <c r="F27" s="245" t="s">
        <v>51</v>
      </c>
      <c r="G27" s="245" t="s">
        <v>59</v>
      </c>
      <c r="H27" s="246" t="s">
        <v>66</v>
      </c>
      <c r="I27" s="245" t="s">
        <v>18</v>
      </c>
      <c r="J27" s="435" t="s">
        <v>142</v>
      </c>
      <c r="K27" s="247" t="s">
        <v>26</v>
      </c>
      <c r="L27" s="435" t="s">
        <v>142</v>
      </c>
      <c r="M27" s="439" t="s">
        <v>126</v>
      </c>
      <c r="N27" s="9"/>
      <c r="S27" s="155"/>
    </row>
    <row r="28" spans="1:22" x14ac:dyDescent="0.2">
      <c r="A28" s="5"/>
      <c r="B28" s="262" t="s">
        <v>81</v>
      </c>
      <c r="C28" s="438"/>
      <c r="D28" s="438"/>
      <c r="E28" s="190"/>
      <c r="F28" s="190"/>
      <c r="G28" s="190"/>
      <c r="H28" s="243"/>
      <c r="I28" s="243"/>
      <c r="J28" s="436"/>
      <c r="K28" s="243"/>
      <c r="L28" s="436"/>
      <c r="M28" s="440"/>
      <c r="N28" s="9"/>
    </row>
    <row r="29" spans="1:22" x14ac:dyDescent="0.2">
      <c r="A29" s="5"/>
      <c r="B29" s="264" t="s">
        <v>144</v>
      </c>
      <c r="C29" s="292">
        <v>7</v>
      </c>
      <c r="D29" s="357">
        <v>70.774000000000001</v>
      </c>
      <c r="E29" s="392">
        <v>12</v>
      </c>
      <c r="F29" s="292">
        <v>6</v>
      </c>
      <c r="G29" s="327">
        <v>12</v>
      </c>
      <c r="H29" s="357">
        <v>8.4499999999999993</v>
      </c>
      <c r="I29" s="393">
        <v>0.21623700000000001</v>
      </c>
      <c r="J29" s="360">
        <v>-8.3066685816353555E-2</v>
      </c>
      <c r="K29" s="361">
        <v>0.33802199999999999</v>
      </c>
      <c r="L29" s="360">
        <v>0.22232146408669967</v>
      </c>
      <c r="M29" s="362">
        <v>0.16752035999999998</v>
      </c>
      <c r="N29" s="9"/>
      <c r="S29" s="14"/>
      <c r="T29" s="14"/>
      <c r="U29" s="14"/>
    </row>
    <row r="30" spans="1:22" x14ac:dyDescent="0.2">
      <c r="A30" s="5"/>
      <c r="B30" s="264" t="s">
        <v>130</v>
      </c>
      <c r="C30" s="292">
        <v>1</v>
      </c>
      <c r="D30" s="357">
        <v>3.734</v>
      </c>
      <c r="E30" s="392">
        <v>2</v>
      </c>
      <c r="F30" s="292">
        <v>1</v>
      </c>
      <c r="G30" s="327">
        <v>2</v>
      </c>
      <c r="H30" s="357">
        <v>12.85</v>
      </c>
      <c r="I30" s="393">
        <v>8.0686800000000003E-2</v>
      </c>
      <c r="J30" s="360">
        <v>1.7486737091125869E-2</v>
      </c>
      <c r="K30" s="361">
        <v>0.10753600000000001</v>
      </c>
      <c r="L30" s="360">
        <v>0.1153682594670844</v>
      </c>
      <c r="M30" s="362">
        <v>5.2834989999999998E-2</v>
      </c>
      <c r="N30" s="9"/>
      <c r="S30" s="14"/>
      <c r="T30" s="14"/>
      <c r="U30" s="14"/>
      <c r="V30" s="14"/>
    </row>
    <row r="31" spans="1:22" x14ac:dyDescent="0.2">
      <c r="A31" s="5"/>
      <c r="B31" s="262" t="s">
        <v>12</v>
      </c>
      <c r="C31" s="394">
        <v>8</v>
      </c>
      <c r="D31" s="395">
        <v>74.507999999999996</v>
      </c>
      <c r="E31" s="396">
        <v>14</v>
      </c>
      <c r="F31" s="394">
        <v>7</v>
      </c>
      <c r="G31" s="397">
        <v>14</v>
      </c>
      <c r="H31" s="395">
        <v>9.0785714285714274</v>
      </c>
      <c r="I31" s="398">
        <v>0.19687268571428573</v>
      </c>
      <c r="J31" s="399">
        <v>0.19687268571428573</v>
      </c>
      <c r="K31" s="398">
        <v>0.44555800000000001</v>
      </c>
      <c r="L31" s="399">
        <v>0.19467280147149515</v>
      </c>
      <c r="M31" s="409">
        <v>0.22035534999999998</v>
      </c>
      <c r="N31" s="9"/>
      <c r="S31" s="14"/>
      <c r="T31" s="14"/>
      <c r="U31" s="14"/>
      <c r="V31" s="14"/>
    </row>
    <row r="32" spans="1:22" ht="5.0999999999999996" customHeight="1" x14ac:dyDescent="0.2">
      <c r="A32" s="5"/>
      <c r="B32" s="262"/>
      <c r="C32" s="337"/>
      <c r="D32" s="337"/>
      <c r="E32" s="338"/>
      <c r="F32" s="338"/>
      <c r="G32" s="338"/>
      <c r="H32" s="337"/>
      <c r="I32" s="337"/>
      <c r="J32" s="339"/>
      <c r="K32" s="337"/>
      <c r="L32" s="339"/>
      <c r="M32" s="340"/>
      <c r="N32" s="9"/>
    </row>
    <row r="33" spans="1:22" ht="10.35" customHeight="1" x14ac:dyDescent="0.2">
      <c r="A33" s="5"/>
      <c r="B33" s="262" t="s">
        <v>90</v>
      </c>
      <c r="C33" s="337"/>
      <c r="D33" s="337"/>
      <c r="E33" s="338"/>
      <c r="F33" s="338"/>
      <c r="G33" s="338"/>
      <c r="H33" s="337"/>
      <c r="I33" s="337"/>
      <c r="J33" s="339"/>
      <c r="K33" s="337"/>
      <c r="L33" s="339"/>
      <c r="M33" s="340"/>
      <c r="N33" s="9"/>
      <c r="S33" s="14"/>
      <c r="T33" s="14"/>
      <c r="U33" s="14"/>
      <c r="V33" s="14"/>
    </row>
    <row r="34" spans="1:22" x14ac:dyDescent="0.2">
      <c r="A34" s="5"/>
      <c r="B34" s="264" t="s">
        <v>21</v>
      </c>
      <c r="C34" s="292">
        <v>10</v>
      </c>
      <c r="D34" s="357">
        <v>158.08000000000001</v>
      </c>
      <c r="E34" s="392">
        <v>11</v>
      </c>
      <c r="F34" s="292">
        <v>11</v>
      </c>
      <c r="G34" s="327">
        <v>1</v>
      </c>
      <c r="H34" s="357">
        <v>6.97</v>
      </c>
      <c r="I34" s="393">
        <v>1.252202</v>
      </c>
      <c r="J34" s="360">
        <v>-3.8216788876894309E-2</v>
      </c>
      <c r="K34" s="361">
        <v>1.756966</v>
      </c>
      <c r="L34" s="360">
        <v>0.25182112505058674</v>
      </c>
      <c r="M34" s="362">
        <v>0.84429359999999998</v>
      </c>
      <c r="N34" s="12"/>
    </row>
    <row r="35" spans="1:22" x14ac:dyDescent="0.2">
      <c r="A35" s="5"/>
      <c r="B35" s="264" t="s">
        <v>45</v>
      </c>
      <c r="C35" s="292">
        <v>22</v>
      </c>
      <c r="D35" s="357">
        <v>584.98</v>
      </c>
      <c r="E35" s="392">
        <v>22</v>
      </c>
      <c r="F35" s="292">
        <v>17</v>
      </c>
      <c r="G35" s="327">
        <v>1.2941176470588236</v>
      </c>
      <c r="H35" s="357">
        <v>7.45</v>
      </c>
      <c r="I35" s="393">
        <v>2.0411777400000002</v>
      </c>
      <c r="J35" s="360">
        <v>2.3154250230459125E-2</v>
      </c>
      <c r="K35" s="361">
        <v>1.426768</v>
      </c>
      <c r="L35" s="360">
        <v>0.12562503254350582</v>
      </c>
      <c r="M35" s="362">
        <v>1.2731140000000001</v>
      </c>
      <c r="N35" s="12"/>
    </row>
    <row r="36" spans="1:22" x14ac:dyDescent="0.2">
      <c r="A36" s="5"/>
      <c r="B36" s="264" t="s">
        <v>65</v>
      </c>
      <c r="C36" s="292">
        <v>10</v>
      </c>
      <c r="D36" s="357">
        <v>312.75</v>
      </c>
      <c r="E36" s="392">
        <v>65</v>
      </c>
      <c r="F36" s="292">
        <v>52</v>
      </c>
      <c r="G36" s="327">
        <v>1</v>
      </c>
      <c r="H36" s="357">
        <v>5.4</v>
      </c>
      <c r="I36" s="393">
        <v>6.63842</v>
      </c>
      <c r="J36" s="360">
        <v>0.13045585413239932</v>
      </c>
      <c r="K36" s="361">
        <v>2.124406</v>
      </c>
      <c r="L36" s="360">
        <v>9.0040453091038905E-2</v>
      </c>
      <c r="M36" s="362">
        <v>3.1971178099999999</v>
      </c>
      <c r="N36" s="12"/>
      <c r="U36" s="31"/>
    </row>
    <row r="37" spans="1:22" x14ac:dyDescent="0.2">
      <c r="A37" s="5"/>
      <c r="B37" s="264" t="s">
        <v>39</v>
      </c>
      <c r="C37" s="292">
        <v>21</v>
      </c>
      <c r="D37" s="357">
        <v>424</v>
      </c>
      <c r="E37" s="392">
        <v>27</v>
      </c>
      <c r="F37" s="292">
        <v>22</v>
      </c>
      <c r="G37" s="327">
        <v>1</v>
      </c>
      <c r="H37" s="357">
        <v>6.97</v>
      </c>
      <c r="I37" s="393">
        <v>2.2230034300000003</v>
      </c>
      <c r="J37" s="360">
        <v>3.0178587494344353E-2</v>
      </c>
      <c r="K37" s="361">
        <v>2.3787060000000002</v>
      </c>
      <c r="L37" s="360">
        <v>0.10333941737035107</v>
      </c>
      <c r="M37" s="362">
        <v>1.6665191100000001</v>
      </c>
      <c r="N37" s="12"/>
    </row>
    <row r="38" spans="1:22" x14ac:dyDescent="0.2">
      <c r="A38" s="5"/>
      <c r="B38" s="264" t="s">
        <v>22</v>
      </c>
      <c r="C38" s="292">
        <v>22</v>
      </c>
      <c r="D38" s="357">
        <v>439.5</v>
      </c>
      <c r="E38" s="392">
        <v>56</v>
      </c>
      <c r="F38" s="292">
        <v>49</v>
      </c>
      <c r="G38" s="327">
        <v>1</v>
      </c>
      <c r="H38" s="357">
        <v>8.9</v>
      </c>
      <c r="I38" s="393">
        <v>5.2530140000000003</v>
      </c>
      <c r="J38" s="360">
        <v>9.9685502926311301E-2</v>
      </c>
      <c r="K38" s="361">
        <v>4.774146</v>
      </c>
      <c r="L38" s="360">
        <v>0.12329093945566987</v>
      </c>
      <c r="M38" s="362">
        <v>4.5136427499999998</v>
      </c>
      <c r="N38" s="12"/>
    </row>
    <row r="39" spans="1:22" x14ac:dyDescent="0.2">
      <c r="A39" s="5"/>
      <c r="B39" s="264" t="s">
        <v>46</v>
      </c>
      <c r="C39" s="292">
        <v>60</v>
      </c>
      <c r="D39" s="357">
        <v>1367.87</v>
      </c>
      <c r="E39" s="392">
        <v>42</v>
      </c>
      <c r="F39" s="292">
        <v>37</v>
      </c>
      <c r="G39" s="327">
        <v>1</v>
      </c>
      <c r="H39" s="357">
        <v>7.02</v>
      </c>
      <c r="I39" s="393">
        <v>4.3598501500000006</v>
      </c>
      <c r="J39" s="360">
        <v>3.6714045389799908E-2</v>
      </c>
      <c r="K39" s="361">
        <v>3.5457000000000001</v>
      </c>
      <c r="L39" s="360">
        <v>9.8311195916142138E-2</v>
      </c>
      <c r="M39" s="362">
        <v>4.6568483199999999</v>
      </c>
      <c r="N39" s="12"/>
    </row>
    <row r="40" spans="1:22" ht="14.25" customHeight="1" x14ac:dyDescent="0.2">
      <c r="A40" s="5"/>
      <c r="B40" s="264" t="s">
        <v>47</v>
      </c>
      <c r="C40" s="292">
        <v>4</v>
      </c>
      <c r="D40" s="357">
        <v>146.78</v>
      </c>
      <c r="E40" s="392">
        <v>20</v>
      </c>
      <c r="F40" s="292">
        <v>17</v>
      </c>
      <c r="G40" s="327">
        <v>0.94117647058823528</v>
      </c>
      <c r="H40" s="357">
        <v>7.9</v>
      </c>
      <c r="I40" s="393">
        <v>1.4483684999999999</v>
      </c>
      <c r="J40" s="360">
        <v>6.1103809331235021E-2</v>
      </c>
      <c r="K40" s="361">
        <v>1.687473</v>
      </c>
      <c r="L40" s="360">
        <v>0.11802342222010208</v>
      </c>
      <c r="M40" s="362">
        <v>1.55028122</v>
      </c>
      <c r="N40" s="12"/>
    </row>
    <row r="41" spans="1:22" x14ac:dyDescent="0.2">
      <c r="A41" s="5"/>
      <c r="B41" s="264" t="s">
        <v>23</v>
      </c>
      <c r="C41" s="292">
        <v>24</v>
      </c>
      <c r="D41" s="357">
        <v>843.28</v>
      </c>
      <c r="E41" s="392">
        <v>45</v>
      </c>
      <c r="F41" s="292">
        <v>40</v>
      </c>
      <c r="G41" s="327">
        <v>1</v>
      </c>
      <c r="H41" s="357">
        <v>6.96</v>
      </c>
      <c r="I41" s="393">
        <v>3.8298862499999999</v>
      </c>
      <c r="J41" s="360">
        <v>1.3381529002970249E-2</v>
      </c>
      <c r="K41" s="361">
        <v>3.8237429999999999</v>
      </c>
      <c r="L41" s="360">
        <v>0.1088992536177224</v>
      </c>
      <c r="M41" s="362">
        <v>3.1734459400000001</v>
      </c>
      <c r="N41" s="12"/>
    </row>
    <row r="42" spans="1:22" x14ac:dyDescent="0.2">
      <c r="A42" s="5"/>
      <c r="B42" s="264" t="s">
        <v>78</v>
      </c>
      <c r="C42" s="292">
        <v>39</v>
      </c>
      <c r="D42" s="357">
        <v>1698.4</v>
      </c>
      <c r="E42" s="392">
        <v>69</v>
      </c>
      <c r="F42" s="292">
        <v>57</v>
      </c>
      <c r="G42" s="327">
        <v>1.0877192982456141</v>
      </c>
      <c r="H42" s="357">
        <v>7.5</v>
      </c>
      <c r="I42" s="393">
        <v>4.4506766500000001</v>
      </c>
      <c r="J42" s="360">
        <v>2.2813242048069025E-2</v>
      </c>
      <c r="K42" s="361">
        <v>1.75081</v>
      </c>
      <c r="L42" s="360">
        <v>7.5099323921867273E-2</v>
      </c>
      <c r="M42" s="362">
        <v>2.69557688</v>
      </c>
      <c r="N42" s="12"/>
    </row>
    <row r="43" spans="1:22" x14ac:dyDescent="0.2">
      <c r="A43" s="5"/>
      <c r="B43" s="264" t="s">
        <v>24</v>
      </c>
      <c r="C43" s="292">
        <v>7</v>
      </c>
      <c r="D43" s="357">
        <v>141.25</v>
      </c>
      <c r="E43" s="392">
        <v>14</v>
      </c>
      <c r="F43" s="292">
        <v>14</v>
      </c>
      <c r="G43" s="327">
        <v>0.9285714285714286</v>
      </c>
      <c r="H43" s="357">
        <v>6.2</v>
      </c>
      <c r="I43" s="393">
        <v>1.2956319999999999</v>
      </c>
      <c r="J43" s="360">
        <v>7.5398014430694646E-2</v>
      </c>
      <c r="K43" s="361">
        <v>1.5449569999999999</v>
      </c>
      <c r="L43" s="360">
        <v>0.10029249365978851</v>
      </c>
      <c r="M43" s="362">
        <v>1.1843890500000001</v>
      </c>
      <c r="N43" s="12"/>
    </row>
    <row r="44" spans="1:22" x14ac:dyDescent="0.2">
      <c r="A44" s="5"/>
      <c r="B44" s="264" t="s">
        <v>50</v>
      </c>
      <c r="C44" s="292">
        <v>28</v>
      </c>
      <c r="D44" s="357">
        <v>547.85</v>
      </c>
      <c r="E44" s="392">
        <v>85</v>
      </c>
      <c r="F44" s="292">
        <v>85</v>
      </c>
      <c r="G44" s="327">
        <v>1</v>
      </c>
      <c r="H44" s="357">
        <v>9.41</v>
      </c>
      <c r="I44" s="393">
        <v>5.1649229999999999</v>
      </c>
      <c r="J44" s="360">
        <v>1.5147643780658767E-2</v>
      </c>
      <c r="K44" s="361">
        <v>7.0304310000000001</v>
      </c>
      <c r="L44" s="360">
        <v>0.13530358062163675</v>
      </c>
      <c r="M44" s="362">
        <v>4.2257597599999999</v>
      </c>
      <c r="N44" s="12"/>
    </row>
    <row r="45" spans="1:22" x14ac:dyDescent="0.2">
      <c r="A45" s="5"/>
      <c r="B45" s="264" t="s">
        <v>25</v>
      </c>
      <c r="C45" s="292">
        <v>23</v>
      </c>
      <c r="D45" s="357">
        <v>567.85</v>
      </c>
      <c r="E45" s="392">
        <v>45</v>
      </c>
      <c r="F45" s="292">
        <v>40</v>
      </c>
      <c r="G45" s="327">
        <v>1.125</v>
      </c>
      <c r="H45" s="357">
        <v>6.17</v>
      </c>
      <c r="I45" s="393">
        <v>3.081229</v>
      </c>
      <c r="J45" s="360">
        <v>-2.3591195690722471E-2</v>
      </c>
      <c r="K45" s="361">
        <v>4.2226819999999998</v>
      </c>
      <c r="L45" s="360">
        <v>0.20735158936089598</v>
      </c>
      <c r="M45" s="362">
        <v>2.6781515699999998</v>
      </c>
      <c r="N45" s="12"/>
    </row>
    <row r="46" spans="1:22" x14ac:dyDescent="0.2">
      <c r="A46" s="5"/>
      <c r="B46" s="264" t="s">
        <v>101</v>
      </c>
      <c r="C46" s="292">
        <v>22</v>
      </c>
      <c r="D46" s="357">
        <v>584.87</v>
      </c>
      <c r="E46" s="392">
        <v>30</v>
      </c>
      <c r="F46" s="292">
        <v>25</v>
      </c>
      <c r="G46" s="327">
        <v>1.08</v>
      </c>
      <c r="H46" s="357">
        <v>6.92</v>
      </c>
      <c r="I46" s="393">
        <v>3.6308539300000002</v>
      </c>
      <c r="J46" s="360">
        <v>8.7355813768411866E-2</v>
      </c>
      <c r="K46" s="361">
        <v>1.4892399999999999</v>
      </c>
      <c r="L46" s="360">
        <v>0.18801044706347847</v>
      </c>
      <c r="M46" s="362">
        <v>2.1067481899999998</v>
      </c>
      <c r="N46" s="12"/>
    </row>
    <row r="47" spans="1:22" x14ac:dyDescent="0.2">
      <c r="A47" s="5"/>
      <c r="B47" s="264" t="s">
        <v>152</v>
      </c>
      <c r="C47" s="292">
        <v>107</v>
      </c>
      <c r="D47" s="357">
        <v>4079.7999999999997</v>
      </c>
      <c r="E47" s="392">
        <v>213</v>
      </c>
      <c r="F47" s="292">
        <v>168</v>
      </c>
      <c r="G47" s="327">
        <v>1.1547619047619047</v>
      </c>
      <c r="H47" s="357">
        <v>6.78857142857143</v>
      </c>
      <c r="I47" s="393">
        <v>12.62131183</v>
      </c>
      <c r="J47" s="360">
        <v>1.280739600289545E-2</v>
      </c>
      <c r="K47" s="361">
        <v>8.0443739999999995</v>
      </c>
      <c r="L47" s="360">
        <v>0.15584835813655584</v>
      </c>
      <c r="M47" s="362">
        <v>8.0616398</v>
      </c>
      <c r="N47" s="12"/>
      <c r="S47" s="129"/>
    </row>
    <row r="48" spans="1:22" ht="15" x14ac:dyDescent="0.2">
      <c r="A48" s="5"/>
      <c r="B48" s="267" t="s">
        <v>12</v>
      </c>
      <c r="C48" s="394">
        <v>399</v>
      </c>
      <c r="D48" s="395">
        <v>11897.26</v>
      </c>
      <c r="E48" s="396">
        <v>744</v>
      </c>
      <c r="F48" s="394">
        <v>634</v>
      </c>
      <c r="G48" s="397">
        <v>14.611346749226007</v>
      </c>
      <c r="H48" s="395">
        <v>7.2877444794952684</v>
      </c>
      <c r="I48" s="398">
        <v>57.290548479999998</v>
      </c>
      <c r="J48" s="399">
        <v>4.0618511628087745E-2</v>
      </c>
      <c r="K48" s="398">
        <v>45.600402000000003</v>
      </c>
      <c r="L48" s="399">
        <v>0.13581101347373836</v>
      </c>
      <c r="M48" s="409">
        <v>41.827528000000001</v>
      </c>
      <c r="N48" s="12"/>
    </row>
    <row r="49" spans="1:20" x14ac:dyDescent="0.2">
      <c r="A49" s="5"/>
      <c r="B49" s="264"/>
      <c r="C49" s="310"/>
      <c r="D49" s="306"/>
      <c r="E49" s="311"/>
      <c r="F49" s="310"/>
      <c r="G49" s="96"/>
      <c r="H49" s="306"/>
      <c r="I49" s="312"/>
      <c r="J49" s="307"/>
      <c r="K49" s="308"/>
      <c r="L49" s="360"/>
      <c r="M49" s="362"/>
      <c r="N49" s="12"/>
    </row>
    <row r="50" spans="1:20" ht="15" customHeight="1" thickBot="1" x14ac:dyDescent="0.25">
      <c r="A50" s="5"/>
      <c r="B50" s="269" t="s">
        <v>127</v>
      </c>
      <c r="C50" s="253">
        <v>407</v>
      </c>
      <c r="D50" s="249">
        <v>11971.768</v>
      </c>
      <c r="E50" s="253">
        <v>758</v>
      </c>
      <c r="F50" s="253">
        <v>641</v>
      </c>
      <c r="G50" s="253">
        <v>14.611346749226007</v>
      </c>
      <c r="H50" s="250">
        <v>7.3073010920436827</v>
      </c>
      <c r="I50" s="249">
        <v>57.487421165714281</v>
      </c>
      <c r="J50" s="251">
        <v>4.4194482998997912E-2</v>
      </c>
      <c r="K50" s="249">
        <v>46.045960000000001</v>
      </c>
      <c r="L50" s="251">
        <v>0.14690893501270486</v>
      </c>
      <c r="M50" s="329">
        <v>42.047883349999999</v>
      </c>
      <c r="N50" s="12"/>
    </row>
    <row r="51" spans="1:20" x14ac:dyDescent="0.2">
      <c r="A51" s="1"/>
      <c r="B51" s="1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23"/>
      <c r="N51" s="1"/>
      <c r="S51" s="130"/>
      <c r="T51" s="70"/>
    </row>
    <row r="52" spans="1:20" ht="13.5" thickBot="1" x14ac:dyDescent="0.25">
      <c r="A52" s="1"/>
      <c r="B52" s="1"/>
      <c r="C52" s="97"/>
      <c r="D52" s="97"/>
      <c r="E52" s="97"/>
      <c r="F52" s="154"/>
      <c r="G52" s="97"/>
      <c r="H52" s="97"/>
      <c r="I52" s="97"/>
      <c r="J52" s="97"/>
      <c r="K52" s="97"/>
      <c r="L52" s="97"/>
      <c r="M52" s="23"/>
      <c r="N52" s="1"/>
    </row>
    <row r="53" spans="1:20" ht="51.95" customHeight="1" x14ac:dyDescent="0.2">
      <c r="A53" s="1"/>
      <c r="B53" s="268" t="s">
        <v>83</v>
      </c>
      <c r="C53" s="437" t="s">
        <v>0</v>
      </c>
      <c r="D53" s="437" t="s">
        <v>1</v>
      </c>
      <c r="E53" s="245" t="s">
        <v>58</v>
      </c>
      <c r="F53" s="245" t="s">
        <v>51</v>
      </c>
      <c r="G53" s="245" t="s">
        <v>59</v>
      </c>
      <c r="H53" s="246" t="s">
        <v>66</v>
      </c>
      <c r="I53" s="245" t="s">
        <v>18</v>
      </c>
      <c r="J53" s="435" t="s">
        <v>142</v>
      </c>
      <c r="K53" s="247" t="s">
        <v>26</v>
      </c>
      <c r="L53" s="435" t="s">
        <v>142</v>
      </c>
      <c r="M53" s="439" t="s">
        <v>126</v>
      </c>
      <c r="N53" s="1"/>
    </row>
    <row r="54" spans="1:20" x14ac:dyDescent="0.2">
      <c r="A54" s="1"/>
      <c r="B54" s="262" t="s">
        <v>90</v>
      </c>
      <c r="C54" s="438"/>
      <c r="D54" s="438"/>
      <c r="E54" s="190"/>
      <c r="F54" s="190"/>
      <c r="G54" s="190"/>
      <c r="H54" s="243"/>
      <c r="I54" s="243"/>
      <c r="J54" s="436"/>
      <c r="K54" s="243"/>
      <c r="L54" s="436"/>
      <c r="M54" s="440"/>
      <c r="N54" s="1"/>
    </row>
    <row r="55" spans="1:20" x14ac:dyDescent="0.2">
      <c r="A55" s="1"/>
      <c r="B55" s="264" t="s">
        <v>91</v>
      </c>
      <c r="C55" s="292">
        <v>5</v>
      </c>
      <c r="D55" s="402">
        <v>301</v>
      </c>
      <c r="E55" s="392"/>
      <c r="F55" s="292">
        <v>7</v>
      </c>
      <c r="G55" s="327"/>
      <c r="H55" s="354">
        <v>8.98</v>
      </c>
      <c r="I55" s="393">
        <v>0.81587900000000002</v>
      </c>
      <c r="J55" s="360">
        <v>-5.5152195547577639E-5</v>
      </c>
      <c r="K55" s="293">
        <v>0.29550700000000002</v>
      </c>
      <c r="L55" s="404">
        <v>0.22817801717330422</v>
      </c>
      <c r="M55" s="294">
        <v>0.64176341000000003</v>
      </c>
      <c r="N55" s="1"/>
    </row>
    <row r="56" spans="1:20" x14ac:dyDescent="0.2">
      <c r="A56" s="1"/>
      <c r="B56" s="264" t="s">
        <v>92</v>
      </c>
      <c r="C56" s="292">
        <v>9</v>
      </c>
      <c r="D56" s="402">
        <v>363</v>
      </c>
      <c r="E56" s="392"/>
      <c r="F56" s="292">
        <v>38</v>
      </c>
      <c r="G56" s="327"/>
      <c r="H56" s="354">
        <v>6.53</v>
      </c>
      <c r="I56" s="393">
        <v>0.974055</v>
      </c>
      <c r="J56" s="360">
        <v>0.36553275901950744</v>
      </c>
      <c r="K56" s="293">
        <v>0.16600699999999999</v>
      </c>
      <c r="L56" s="404">
        <v>0.18437687280614121</v>
      </c>
      <c r="M56" s="294">
        <v>0.28877707000000002</v>
      </c>
      <c r="N56" s="1"/>
    </row>
    <row r="57" spans="1:20" x14ac:dyDescent="0.2">
      <c r="A57" s="1"/>
      <c r="B57" s="264" t="s">
        <v>93</v>
      </c>
      <c r="C57" s="292">
        <v>9</v>
      </c>
      <c r="D57" s="402">
        <v>255</v>
      </c>
      <c r="E57" s="392"/>
      <c r="F57" s="292">
        <v>10</v>
      </c>
      <c r="G57" s="327"/>
      <c r="H57" s="354">
        <v>6.1679999999999993</v>
      </c>
      <c r="I57" s="393">
        <v>0.30884850000000003</v>
      </c>
      <c r="J57" s="360">
        <v>1.0261969380916121E-2</v>
      </c>
      <c r="K57" s="293">
        <v>7.4990000000000001E-2</v>
      </c>
      <c r="L57" s="404">
        <v>7.5079208062735742E-2</v>
      </c>
      <c r="M57" s="294">
        <v>0.12294413</v>
      </c>
      <c r="N57" s="1"/>
    </row>
    <row r="58" spans="1:20" ht="15" customHeight="1" thickBot="1" x14ac:dyDescent="0.25">
      <c r="A58" s="1"/>
      <c r="B58" s="269" t="s">
        <v>128</v>
      </c>
      <c r="C58" s="253">
        <v>23</v>
      </c>
      <c r="D58" s="254">
        <v>919</v>
      </c>
      <c r="E58" s="253"/>
      <c r="F58" s="253">
        <v>55</v>
      </c>
      <c r="G58" s="253"/>
      <c r="H58" s="250">
        <v>6.7759999999999998</v>
      </c>
      <c r="I58" s="249">
        <v>2.0987825</v>
      </c>
      <c r="J58" s="251">
        <v>0.14378165991743752</v>
      </c>
      <c r="K58" s="250">
        <v>0.53650399999999998</v>
      </c>
      <c r="L58" s="251">
        <v>0.1908470821689458</v>
      </c>
      <c r="M58" s="252">
        <v>1.0534846100000002</v>
      </c>
      <c r="N58" s="1"/>
    </row>
    <row r="59" spans="1:20" ht="6.75" customHeight="1" x14ac:dyDescent="0.2">
      <c r="A59" s="1"/>
      <c r="B59" s="1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23"/>
      <c r="N59" s="1"/>
    </row>
    <row r="60" spans="1:20" x14ac:dyDescent="0.2">
      <c r="A60" s="1"/>
      <c r="B60" s="1"/>
      <c r="C60" s="97"/>
      <c r="D60" s="97"/>
      <c r="E60" s="97"/>
      <c r="F60" s="97"/>
      <c r="G60" s="97"/>
      <c r="H60" s="97"/>
      <c r="I60" s="154"/>
      <c r="J60" s="97"/>
      <c r="K60" s="97"/>
      <c r="L60" s="97"/>
      <c r="M60" s="86" t="s">
        <v>82</v>
      </c>
      <c r="N60" s="1"/>
      <c r="S60" s="18"/>
    </row>
    <row r="61" spans="1:20" ht="15" x14ac:dyDescent="0.25">
      <c r="A61" s="1"/>
      <c r="B61" s="4" t="s">
        <v>4</v>
      </c>
      <c r="C61" s="4"/>
      <c r="D61" s="4"/>
      <c r="E61" s="4"/>
      <c r="F61" s="4"/>
      <c r="G61" s="4"/>
      <c r="H61" s="4"/>
      <c r="I61" s="97"/>
      <c r="J61" s="97"/>
      <c r="K61" s="97"/>
      <c r="L61" s="97"/>
      <c r="M61" s="97"/>
      <c r="N61" s="1"/>
    </row>
    <row r="62" spans="1:20" ht="5.25" customHeight="1" thickBot="1" x14ac:dyDescent="0.25">
      <c r="A62" s="1"/>
      <c r="B62" s="1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5"/>
    </row>
    <row r="63" spans="1:20" ht="40.5" customHeight="1" x14ac:dyDescent="0.2">
      <c r="A63" s="1"/>
      <c r="B63" s="270"/>
      <c r="C63" s="246" t="s">
        <v>0</v>
      </c>
      <c r="D63" s="246" t="s">
        <v>1</v>
      </c>
      <c r="E63" s="246" t="s">
        <v>58</v>
      </c>
      <c r="F63" s="246" t="s">
        <v>51</v>
      </c>
      <c r="G63" s="246" t="s">
        <v>59</v>
      </c>
      <c r="H63" s="246" t="s">
        <v>66</v>
      </c>
      <c r="I63" s="246" t="s">
        <v>18</v>
      </c>
      <c r="J63" s="435" t="s">
        <v>142</v>
      </c>
      <c r="K63" s="246" t="s">
        <v>29</v>
      </c>
      <c r="L63" s="435" t="s">
        <v>142</v>
      </c>
      <c r="M63" s="439" t="s">
        <v>126</v>
      </c>
      <c r="N63" s="5"/>
    </row>
    <row r="64" spans="1:20" ht="15" customHeight="1" x14ac:dyDescent="0.2">
      <c r="A64" s="1"/>
      <c r="B64" s="271" t="s">
        <v>3</v>
      </c>
      <c r="C64" s="243"/>
      <c r="D64" s="243"/>
      <c r="E64" s="243"/>
      <c r="F64" s="243"/>
      <c r="G64" s="243"/>
      <c r="H64" s="243"/>
      <c r="I64" s="243"/>
      <c r="J64" s="436"/>
      <c r="K64" s="243"/>
      <c r="L64" s="436"/>
      <c r="M64" s="440"/>
      <c r="N64" s="5"/>
    </row>
    <row r="65" spans="1:14" x14ac:dyDescent="0.2">
      <c r="A65" s="1"/>
      <c r="B65" s="272" t="s">
        <v>102</v>
      </c>
      <c r="C65" s="292">
        <v>8</v>
      </c>
      <c r="D65" s="357">
        <v>102.8</v>
      </c>
      <c r="E65" s="392">
        <v>13</v>
      </c>
      <c r="F65" s="292">
        <v>11</v>
      </c>
      <c r="G65" s="327">
        <v>1</v>
      </c>
      <c r="H65" s="357">
        <v>6.02</v>
      </c>
      <c r="I65" s="393">
        <v>0.61176469999999994</v>
      </c>
      <c r="J65" s="360">
        <v>-3.6450360548697616E-2</v>
      </c>
      <c r="K65" s="403">
        <v>1.472324</v>
      </c>
      <c r="L65" s="404">
        <v>0.16482250650717176</v>
      </c>
      <c r="M65" s="294">
        <v>1.0443960139999999</v>
      </c>
      <c r="N65" s="100"/>
    </row>
    <row r="66" spans="1:14" x14ac:dyDescent="0.2">
      <c r="A66" s="1"/>
      <c r="B66" s="272" t="s">
        <v>5</v>
      </c>
      <c r="C66" s="292">
        <v>8</v>
      </c>
      <c r="D66" s="357">
        <v>38.61</v>
      </c>
      <c r="E66" s="392">
        <v>30</v>
      </c>
      <c r="F66" s="292">
        <v>30</v>
      </c>
      <c r="G66" s="327">
        <v>1</v>
      </c>
      <c r="H66" s="357">
        <v>6.84</v>
      </c>
      <c r="I66" s="393">
        <v>1.2535401799999999</v>
      </c>
      <c r="J66" s="360">
        <v>-1.7392910903808732E-3</v>
      </c>
      <c r="K66" s="403">
        <v>6.0752519999999999</v>
      </c>
      <c r="L66" s="404">
        <v>0.2249529194004331</v>
      </c>
      <c r="M66" s="294">
        <v>2.3013014599999999</v>
      </c>
      <c r="N66" s="100"/>
    </row>
    <row r="67" spans="1:14" x14ac:dyDescent="0.2">
      <c r="A67" s="1"/>
      <c r="B67" s="272" t="s">
        <v>63</v>
      </c>
      <c r="C67" s="292">
        <v>7</v>
      </c>
      <c r="D67" s="357">
        <v>49.02</v>
      </c>
      <c r="E67" s="392">
        <v>22</v>
      </c>
      <c r="F67" s="292">
        <v>18</v>
      </c>
      <c r="G67" s="327">
        <v>1.2222222222222223</v>
      </c>
      <c r="H67" s="357">
        <v>9.7799999999999994</v>
      </c>
      <c r="I67" s="393">
        <v>1.2188680000000001</v>
      </c>
      <c r="J67" s="360">
        <v>0.24489502018705075</v>
      </c>
      <c r="K67" s="403">
        <v>2.5331990000000002</v>
      </c>
      <c r="L67" s="404">
        <v>0.37984624066375594</v>
      </c>
      <c r="M67" s="294">
        <v>0.8844169300000001</v>
      </c>
      <c r="N67" s="100"/>
    </row>
    <row r="68" spans="1:14" x14ac:dyDescent="0.2">
      <c r="A68" s="1"/>
      <c r="B68" s="273" t="s">
        <v>62</v>
      </c>
      <c r="C68" s="292">
        <v>8</v>
      </c>
      <c r="D68" s="357">
        <v>39.799999999999997</v>
      </c>
      <c r="E68" s="392"/>
      <c r="F68" s="292">
        <v>15</v>
      </c>
      <c r="G68" s="327"/>
      <c r="H68" s="357">
        <v>8.1</v>
      </c>
      <c r="I68" s="393">
        <v>0.80310386</v>
      </c>
      <c r="J68" s="360">
        <v>8.6792469418552204E-3</v>
      </c>
      <c r="K68" s="403">
        <v>2.8791799999999999</v>
      </c>
      <c r="L68" s="404">
        <v>0.33015545075544783</v>
      </c>
      <c r="M68" s="294">
        <v>1.20610895</v>
      </c>
      <c r="N68" s="100"/>
    </row>
    <row r="69" spans="1:14" x14ac:dyDescent="0.2">
      <c r="A69" s="1"/>
      <c r="B69" s="272" t="s">
        <v>100</v>
      </c>
      <c r="C69" s="292">
        <v>22</v>
      </c>
      <c r="D69" s="357">
        <v>132.25</v>
      </c>
      <c r="E69" s="392">
        <v>34</v>
      </c>
      <c r="F69" s="292">
        <v>33</v>
      </c>
      <c r="G69" s="327">
        <v>1.0303030303030303</v>
      </c>
      <c r="H69" s="357">
        <v>9.1050000000000004</v>
      </c>
      <c r="I69" s="393">
        <v>1.7865169999999999</v>
      </c>
      <c r="J69" s="360">
        <v>-1.4710402165463525E-3</v>
      </c>
      <c r="K69" s="403">
        <v>1.6020099999999999</v>
      </c>
      <c r="L69" s="404">
        <v>0.10641398410144137</v>
      </c>
      <c r="M69" s="294">
        <v>0.64666389000000002</v>
      </c>
      <c r="N69" s="100"/>
    </row>
    <row r="70" spans="1:14" x14ac:dyDescent="0.2">
      <c r="A70" s="1"/>
      <c r="B70" s="272" t="s">
        <v>119</v>
      </c>
      <c r="C70" s="292">
        <v>2</v>
      </c>
      <c r="D70" s="357">
        <v>12.9</v>
      </c>
      <c r="E70" s="392">
        <v>7</v>
      </c>
      <c r="F70" s="292">
        <v>5</v>
      </c>
      <c r="G70" s="327">
        <v>1</v>
      </c>
      <c r="H70" s="357">
        <v>15.87</v>
      </c>
      <c r="I70" s="393">
        <v>0.30227194000000002</v>
      </c>
      <c r="J70" s="360">
        <v>2.6119525472582318E-2</v>
      </c>
      <c r="K70" s="403">
        <v>0.45382099999999997</v>
      </c>
      <c r="L70" s="404">
        <v>0.11926336246867782</v>
      </c>
      <c r="M70" s="294">
        <v>0.27466561</v>
      </c>
      <c r="N70" s="100"/>
    </row>
    <row r="71" spans="1:14" x14ac:dyDescent="0.2">
      <c r="A71" s="1"/>
      <c r="B71" s="272" t="s">
        <v>7</v>
      </c>
      <c r="C71" s="292">
        <v>14</v>
      </c>
      <c r="D71" s="357">
        <v>118.72</v>
      </c>
      <c r="E71" s="392">
        <v>70</v>
      </c>
      <c r="F71" s="292">
        <v>58</v>
      </c>
      <c r="G71" s="327">
        <v>1</v>
      </c>
      <c r="H71" s="357">
        <v>8.06</v>
      </c>
      <c r="I71" s="393">
        <v>3.052759</v>
      </c>
      <c r="J71" s="360">
        <v>-9.6496225146829109E-3</v>
      </c>
      <c r="K71" s="403">
        <v>14.809327</v>
      </c>
      <c r="L71" s="404">
        <v>0.19213702809031091</v>
      </c>
      <c r="M71" s="294">
        <v>5.5217590199999993</v>
      </c>
      <c r="N71" s="100"/>
    </row>
    <row r="72" spans="1:14" x14ac:dyDescent="0.2">
      <c r="A72" s="1"/>
      <c r="B72" s="272" t="s">
        <v>6</v>
      </c>
      <c r="C72" s="292">
        <v>22</v>
      </c>
      <c r="D72" s="357">
        <v>124.12</v>
      </c>
      <c r="E72" s="392">
        <v>68</v>
      </c>
      <c r="F72" s="292">
        <v>68</v>
      </c>
      <c r="G72" s="327">
        <v>1</v>
      </c>
      <c r="H72" s="357">
        <v>12.41</v>
      </c>
      <c r="I72" s="393">
        <v>3.0504212700000002</v>
      </c>
      <c r="J72" s="360">
        <v>-3.1613883465110826E-3</v>
      </c>
      <c r="K72" s="403">
        <v>14.362356999999999</v>
      </c>
      <c r="L72" s="404">
        <v>0.18691672120959688</v>
      </c>
      <c r="M72" s="294">
        <v>7.3012851699999999</v>
      </c>
      <c r="N72" s="100"/>
    </row>
    <row r="73" spans="1:14" x14ac:dyDescent="0.2">
      <c r="A73" s="1"/>
      <c r="B73" s="272" t="s">
        <v>107</v>
      </c>
      <c r="C73" s="292">
        <v>8</v>
      </c>
      <c r="D73" s="357">
        <v>58.4</v>
      </c>
      <c r="E73" s="392">
        <v>5</v>
      </c>
      <c r="F73" s="292">
        <v>4</v>
      </c>
      <c r="G73" s="327">
        <v>1.25</v>
      </c>
      <c r="H73" s="357">
        <v>11.23</v>
      </c>
      <c r="I73" s="393">
        <v>0.25286171000000002</v>
      </c>
      <c r="J73" s="360">
        <v>1.2939954009808755E-2</v>
      </c>
      <c r="K73" s="403">
        <v>0.291995</v>
      </c>
      <c r="L73" s="404">
        <v>0.10707325765675599</v>
      </c>
      <c r="M73" s="294">
        <v>0.18365348000000001</v>
      </c>
      <c r="N73" s="100"/>
    </row>
    <row r="74" spans="1:14" ht="14.25" customHeight="1" x14ac:dyDescent="0.2">
      <c r="A74" s="1"/>
      <c r="B74" s="272" t="s">
        <v>153</v>
      </c>
      <c r="C74" s="292">
        <v>51</v>
      </c>
      <c r="D74" s="357">
        <v>399.94</v>
      </c>
      <c r="E74" s="392">
        <v>68</v>
      </c>
      <c r="F74" s="292">
        <v>51</v>
      </c>
      <c r="G74" s="327">
        <v>1.2941176470588236</v>
      </c>
      <c r="H74" s="357">
        <v>9.6903921568627442</v>
      </c>
      <c r="I74" s="393">
        <v>2.6966863190000003</v>
      </c>
      <c r="J74" s="360">
        <v>-2.4099950288809891E-2</v>
      </c>
      <c r="K74" s="403">
        <v>2.9091040000000001</v>
      </c>
      <c r="L74" s="404">
        <v>0.15021081831667979</v>
      </c>
      <c r="M74" s="294">
        <v>1.5268792599999998</v>
      </c>
      <c r="N74" s="100"/>
    </row>
    <row r="75" spans="1:14" ht="15" customHeight="1" thickBot="1" x14ac:dyDescent="0.25">
      <c r="A75" s="1"/>
      <c r="B75" s="274" t="s">
        <v>61</v>
      </c>
      <c r="C75" s="253">
        <v>150</v>
      </c>
      <c r="D75" s="254">
        <v>1076.56</v>
      </c>
      <c r="E75" s="253">
        <v>317</v>
      </c>
      <c r="F75" s="253">
        <v>293</v>
      </c>
      <c r="G75" s="255">
        <v>1</v>
      </c>
      <c r="H75" s="250">
        <v>9.5538054607508549</v>
      </c>
      <c r="I75" s="249">
        <v>15.028793979</v>
      </c>
      <c r="J75" s="251">
        <v>8.2949237184947004E-3</v>
      </c>
      <c r="K75" s="256">
        <v>47.388568999999997</v>
      </c>
      <c r="L75" s="251">
        <v>0.202957862913697</v>
      </c>
      <c r="M75" s="257">
        <v>20.891129784</v>
      </c>
      <c r="N75" s="100"/>
    </row>
    <row r="76" spans="1:14" x14ac:dyDescent="0.2">
      <c r="A76" s="1"/>
      <c r="B76" s="1"/>
      <c r="C76" s="97"/>
      <c r="D76" s="97"/>
      <c r="E76" s="101"/>
      <c r="F76" s="97"/>
      <c r="G76" s="97"/>
      <c r="H76" s="97"/>
      <c r="I76" s="97"/>
      <c r="J76" s="97"/>
      <c r="K76" s="97"/>
      <c r="L76" s="97"/>
      <c r="M76" s="97"/>
      <c r="N76" s="100"/>
    </row>
    <row r="77" spans="1:14" x14ac:dyDescent="0.2">
      <c r="A77" s="1"/>
      <c r="B77" s="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0"/>
    </row>
    <row r="78" spans="1:14" ht="15" x14ac:dyDescent="0.25">
      <c r="A78" s="1"/>
      <c r="B78" s="4" t="s">
        <v>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100"/>
    </row>
    <row r="79" spans="1:14" ht="4.5" customHeight="1" thickBot="1" x14ac:dyDescent="0.25">
      <c r="A79" s="1"/>
      <c r="B79" s="1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100"/>
    </row>
    <row r="80" spans="1:14" ht="36.75" customHeight="1" x14ac:dyDescent="0.2">
      <c r="A80" s="1"/>
      <c r="B80" s="444"/>
      <c r="C80" s="246" t="s">
        <v>0</v>
      </c>
      <c r="D80" s="246" t="s">
        <v>1</v>
      </c>
      <c r="E80" s="437" t="s">
        <v>58</v>
      </c>
      <c r="F80" s="437" t="s">
        <v>51</v>
      </c>
      <c r="G80" s="437" t="s">
        <v>59</v>
      </c>
      <c r="H80" s="246" t="s">
        <v>66</v>
      </c>
      <c r="I80" s="437" t="s">
        <v>18</v>
      </c>
      <c r="J80" s="435" t="s">
        <v>142</v>
      </c>
      <c r="K80" s="246" t="s">
        <v>29</v>
      </c>
      <c r="L80" s="435" t="s">
        <v>142</v>
      </c>
      <c r="M80" s="446" t="s">
        <v>126</v>
      </c>
      <c r="N80" s="100"/>
    </row>
    <row r="81" spans="1:20" ht="6.75" customHeight="1" x14ac:dyDescent="0.2">
      <c r="A81" s="1"/>
      <c r="B81" s="445"/>
      <c r="C81" s="243"/>
      <c r="D81" s="243"/>
      <c r="E81" s="438"/>
      <c r="F81" s="438"/>
      <c r="G81" s="438"/>
      <c r="H81" s="243"/>
      <c r="I81" s="438"/>
      <c r="J81" s="436"/>
      <c r="K81" s="243"/>
      <c r="L81" s="436"/>
      <c r="M81" s="447"/>
      <c r="N81" s="100"/>
    </row>
    <row r="82" spans="1:20" ht="13.5" customHeight="1" x14ac:dyDescent="0.2">
      <c r="A82" s="1"/>
      <c r="B82" s="272" t="s">
        <v>122</v>
      </c>
      <c r="C82" s="295">
        <v>237</v>
      </c>
      <c r="D82" s="357">
        <v>2540.8380000000002</v>
      </c>
      <c r="E82" s="291">
        <v>1944</v>
      </c>
      <c r="F82" s="292">
        <v>1635</v>
      </c>
      <c r="G82" s="290">
        <v>1</v>
      </c>
      <c r="H82" s="357">
        <v>6.8522446483180417</v>
      </c>
      <c r="I82" s="293">
        <v>85.500700755714277</v>
      </c>
      <c r="J82" s="404">
        <v>-9.6891355519953502E-3</v>
      </c>
      <c r="K82" s="293">
        <v>315.097261</v>
      </c>
      <c r="L82" s="404">
        <v>0.16296692337566951</v>
      </c>
      <c r="M82" s="294">
        <v>261.29439007000002</v>
      </c>
      <c r="N82" s="100"/>
      <c r="S82" s="14"/>
    </row>
    <row r="83" spans="1:20" ht="13.5" customHeight="1" x14ac:dyDescent="0.2">
      <c r="A83" s="1"/>
      <c r="B83" s="272" t="s">
        <v>123</v>
      </c>
      <c r="C83" s="295">
        <v>422</v>
      </c>
      <c r="D83" s="357">
        <v>12816.26</v>
      </c>
      <c r="E83" s="291">
        <v>758</v>
      </c>
      <c r="F83" s="292">
        <v>689</v>
      </c>
      <c r="G83" s="290">
        <v>1.0835962145110409</v>
      </c>
      <c r="H83" s="357">
        <v>7.2468940493468805</v>
      </c>
      <c r="I83" s="293">
        <v>59.389330979999997</v>
      </c>
      <c r="J83" s="404">
        <v>4.3946014974436211E-2</v>
      </c>
      <c r="K83" s="293">
        <v>46.136906000000003</v>
      </c>
      <c r="L83" s="404">
        <v>0.13642175217689012</v>
      </c>
      <c r="M83" s="294">
        <v>42.881012609999999</v>
      </c>
      <c r="N83" s="100"/>
      <c r="S83" s="14"/>
      <c r="T83" s="70"/>
    </row>
    <row r="84" spans="1:20" ht="15" customHeight="1" x14ac:dyDescent="0.2">
      <c r="A84" s="1"/>
      <c r="B84" s="272" t="s">
        <v>124</v>
      </c>
      <c r="C84" s="295">
        <v>150</v>
      </c>
      <c r="D84" s="357">
        <v>1076.56</v>
      </c>
      <c r="E84" s="291">
        <v>317</v>
      </c>
      <c r="F84" s="292">
        <v>293</v>
      </c>
      <c r="G84" s="290">
        <v>1</v>
      </c>
      <c r="H84" s="357">
        <v>9.5538054607508549</v>
      </c>
      <c r="I84" s="293">
        <v>15.028793979</v>
      </c>
      <c r="J84" s="404">
        <v>8.2949237184947004E-3</v>
      </c>
      <c r="K84" s="293">
        <v>47.388568999999997</v>
      </c>
      <c r="L84" s="404">
        <v>0.202957862913697</v>
      </c>
      <c r="M84" s="294">
        <v>20.891129784</v>
      </c>
      <c r="N84" s="100"/>
      <c r="S84" s="14"/>
      <c r="T84" s="70"/>
    </row>
    <row r="85" spans="1:20" ht="20.25" customHeight="1" thickBot="1" x14ac:dyDescent="0.25">
      <c r="A85" s="1"/>
      <c r="B85" s="275" t="s">
        <v>125</v>
      </c>
      <c r="C85" s="248">
        <v>809</v>
      </c>
      <c r="D85" s="249">
        <v>16433.657999999999</v>
      </c>
      <c r="E85" s="248">
        <v>3019</v>
      </c>
      <c r="F85" s="248">
        <v>2617</v>
      </c>
      <c r="G85" s="248">
        <v>3.0835962145110409</v>
      </c>
      <c r="H85" s="250">
        <v>7.2586148261367969</v>
      </c>
      <c r="I85" s="249">
        <v>159.91882571471427</v>
      </c>
      <c r="J85" s="258">
        <v>1.130172675476695E-2</v>
      </c>
      <c r="K85" s="249">
        <v>408.62273600000003</v>
      </c>
      <c r="L85" s="251">
        <v>0.16438509894886141</v>
      </c>
      <c r="M85" s="259">
        <v>325.06653246400003</v>
      </c>
      <c r="N85" s="100"/>
      <c r="S85" s="69"/>
      <c r="T85" s="70"/>
    </row>
    <row r="86" spans="1:20" ht="7.5" customHeight="1" x14ac:dyDescent="0.2">
      <c r="A86" s="1"/>
      <c r="B86" s="1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73"/>
      <c r="N86" s="100"/>
    </row>
    <row r="87" spans="1:20" x14ac:dyDescent="0.2">
      <c r="A87" s="1"/>
      <c r="B87" s="1"/>
      <c r="C87" s="97"/>
      <c r="D87" s="97"/>
      <c r="E87" s="97"/>
      <c r="F87" s="97"/>
      <c r="G87" s="97"/>
      <c r="H87" s="97"/>
      <c r="I87" s="97"/>
      <c r="J87" s="97"/>
      <c r="K87" s="153"/>
      <c r="L87" s="153"/>
      <c r="M87" s="86" t="s">
        <v>82</v>
      </c>
      <c r="N87" s="86"/>
    </row>
    <row r="88" spans="1:20" x14ac:dyDescent="0.2">
      <c r="A88" s="1"/>
      <c r="B88" s="1"/>
      <c r="C88" s="330"/>
      <c r="D88" s="296"/>
      <c r="E88" s="97"/>
      <c r="F88" s="97"/>
      <c r="G88" s="97"/>
      <c r="H88" s="97"/>
      <c r="I88" s="97"/>
      <c r="J88" s="97"/>
      <c r="K88" s="86"/>
      <c r="L88" s="86"/>
      <c r="M88" s="86"/>
      <c r="N88" s="68"/>
    </row>
    <row r="89" spans="1:20" x14ac:dyDescent="0.2">
      <c r="A89" s="1"/>
      <c r="B89" s="1"/>
      <c r="C89" s="330"/>
      <c r="D89" s="330"/>
      <c r="E89" s="330"/>
      <c r="F89" s="330"/>
      <c r="G89" s="330"/>
      <c r="H89" s="330"/>
      <c r="I89" s="330"/>
      <c r="J89" s="330"/>
      <c r="K89" s="102"/>
      <c r="L89" s="330"/>
      <c r="M89" s="102"/>
      <c r="N89" s="68"/>
    </row>
    <row r="90" spans="1:20" x14ac:dyDescent="0.2">
      <c r="A90" s="1"/>
      <c r="B90" s="1"/>
      <c r="C90" s="97"/>
      <c r="D90" s="97"/>
      <c r="E90" s="97"/>
      <c r="F90" s="97"/>
      <c r="G90" s="97"/>
      <c r="H90" s="97"/>
      <c r="I90" s="97"/>
      <c r="J90" s="153"/>
      <c r="K90" s="86"/>
      <c r="L90" s="86"/>
      <c r="M90" s="86"/>
      <c r="N90" s="68"/>
    </row>
    <row r="91" spans="1:20" x14ac:dyDescent="0.2">
      <c r="A91" s="1"/>
      <c r="B91" s="148"/>
      <c r="C91" s="97"/>
      <c r="D91" s="97"/>
      <c r="E91" s="97"/>
      <c r="F91" s="97"/>
      <c r="G91" s="97"/>
      <c r="H91" s="97"/>
      <c r="I91" s="97"/>
      <c r="J91" s="153"/>
      <c r="K91" s="86"/>
      <c r="L91" s="86"/>
      <c r="M91" s="86"/>
      <c r="N91" s="88"/>
    </row>
    <row r="94" spans="1:20" ht="15.75" customHeight="1" x14ac:dyDescent="0.2"/>
    <row r="96" spans="1:20" ht="12.75" customHeight="1" x14ac:dyDescent="0.2"/>
    <row r="98" spans="3:13" ht="12.75" customHeight="1" x14ac:dyDescent="0.2"/>
    <row r="102" spans="3:13" x14ac:dyDescent="0.2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3:13" x14ac:dyDescent="0.2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3:13" ht="40.5" customHeight="1" x14ac:dyDescent="0.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3:13" x14ac:dyDescent="0.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3:13" x14ac:dyDescent="0.2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3:13" x14ac:dyDescent="0.2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3:13" x14ac:dyDescent="0.2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3:13" x14ac:dyDescent="0.2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3:13" x14ac:dyDescent="0.2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3:13" x14ac:dyDescent="0.2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3:13" x14ac:dyDescent="0.2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3:13" x14ac:dyDescent="0.2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3:13" x14ac:dyDescent="0.2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3:13" x14ac:dyDescent="0.2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3:13" x14ac:dyDescent="0.2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</sheetData>
  <mergeCells count="32">
    <mergeCell ref="M80:M81"/>
    <mergeCell ref="B80:B81"/>
    <mergeCell ref="I80:I81"/>
    <mergeCell ref="E80:E81"/>
    <mergeCell ref="F80:F81"/>
    <mergeCell ref="G80:G81"/>
    <mergeCell ref="C27:C28"/>
    <mergeCell ref="D27:D28"/>
    <mergeCell ref="D7:D8"/>
    <mergeCell ref="C7:C8"/>
    <mergeCell ref="F7:F8"/>
    <mergeCell ref="E7:E8"/>
    <mergeCell ref="G7:G8"/>
    <mergeCell ref="M63:M64"/>
    <mergeCell ref="I7:I8"/>
    <mergeCell ref="K7:K8"/>
    <mergeCell ref="L27:L28"/>
    <mergeCell ref="L63:L64"/>
    <mergeCell ref="L7:L8"/>
    <mergeCell ref="M7:M8"/>
    <mergeCell ref="M27:M28"/>
    <mergeCell ref="H7:H8"/>
    <mergeCell ref="J7:J8"/>
    <mergeCell ref="J27:J28"/>
    <mergeCell ref="C53:C54"/>
    <mergeCell ref="D53:D54"/>
    <mergeCell ref="L53:L54"/>
    <mergeCell ref="M53:M54"/>
    <mergeCell ref="J53:J54"/>
    <mergeCell ref="J63:J64"/>
    <mergeCell ref="J80:J81"/>
    <mergeCell ref="L80:L81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E51"/>
  <sheetViews>
    <sheetView zoomScale="110" zoomScaleNormal="110" workbookViewId="0">
      <selection activeCell="S24" sqref="S24"/>
    </sheetView>
  </sheetViews>
  <sheetFormatPr baseColWidth="10" defaultColWidth="11.28515625" defaultRowHeight="12.75" x14ac:dyDescent="0.2"/>
  <cols>
    <col min="1" max="1" width="26.7109375" customWidth="1"/>
    <col min="2" max="2" width="9.7109375" style="21" customWidth="1"/>
    <col min="3" max="3" width="10.140625" style="18" customWidth="1"/>
    <col min="4" max="4" width="3.140625" customWidth="1"/>
  </cols>
  <sheetData>
    <row r="2" spans="1:3" ht="15.75" x14ac:dyDescent="0.25">
      <c r="A2" s="19" t="s">
        <v>29</v>
      </c>
    </row>
    <row r="4" spans="1:3" x14ac:dyDescent="0.2">
      <c r="A4" s="15" t="s">
        <v>33</v>
      </c>
    </row>
    <row r="6" spans="1:3" x14ac:dyDescent="0.2">
      <c r="B6" s="134" t="s">
        <v>34</v>
      </c>
      <c r="C6" s="32" t="s">
        <v>35</v>
      </c>
    </row>
    <row r="7" spans="1:3" x14ac:dyDescent="0.2">
      <c r="A7" t="s">
        <v>36</v>
      </c>
      <c r="B7" s="21">
        <f>+Ferroviari!J42+Autobus!K23</f>
        <v>865.18299616327226</v>
      </c>
      <c r="C7" s="33">
        <f>+B7/$B$9</f>
        <v>0.793349046802312</v>
      </c>
    </row>
    <row r="8" spans="1:3" x14ac:dyDescent="0.2">
      <c r="A8" t="s">
        <v>37</v>
      </c>
      <c r="B8" s="21">
        <f>+Ferroviari!J68+Ferroviari!J74+Autobus!K50+Autobus!K58+Autobus!K75</f>
        <v>225.3622054103549</v>
      </c>
      <c r="C8" s="33">
        <f>+B8/$B$9</f>
        <v>0.20665095319768806</v>
      </c>
    </row>
    <row r="9" spans="1:3" x14ac:dyDescent="0.2">
      <c r="B9" s="135">
        <f>SUM(B7:B8)</f>
        <v>1090.5452015736271</v>
      </c>
      <c r="C9" s="33">
        <f>+B9/$B$9</f>
        <v>1</v>
      </c>
    </row>
    <row r="10" spans="1:3" x14ac:dyDescent="0.2">
      <c r="A10" t="s">
        <v>38</v>
      </c>
    </row>
    <row r="26" spans="1:3" x14ac:dyDescent="0.2">
      <c r="A26" s="15" t="s">
        <v>55</v>
      </c>
    </row>
    <row r="28" spans="1:3" x14ac:dyDescent="0.2">
      <c r="B28" s="134" t="s">
        <v>34</v>
      </c>
      <c r="C28" s="32" t="s">
        <v>35</v>
      </c>
    </row>
    <row r="29" spans="1:3" x14ac:dyDescent="0.2">
      <c r="A29" t="s">
        <v>56</v>
      </c>
      <c r="B29" s="21">
        <f>+Ferroviari!J85</f>
        <v>681.92246557362716</v>
      </c>
      <c r="C29" s="33">
        <f>+B29/$B$31</f>
        <v>0.62530417316919229</v>
      </c>
    </row>
    <row r="30" spans="1:3" x14ac:dyDescent="0.2">
      <c r="A30" t="s">
        <v>80</v>
      </c>
      <c r="B30" s="21">
        <f>+Autobus!K85</f>
        <v>408.62273600000003</v>
      </c>
      <c r="C30" s="33">
        <f>+B30/$B$31</f>
        <v>0.3746958268308076</v>
      </c>
    </row>
    <row r="31" spans="1:3" x14ac:dyDescent="0.2">
      <c r="B31" s="21">
        <f>SUM(B29:B30)</f>
        <v>1090.5452015736273</v>
      </c>
      <c r="C31" s="33">
        <f>+B31/$B$31</f>
        <v>1</v>
      </c>
    </row>
    <row r="32" spans="1:3" x14ac:dyDescent="0.2">
      <c r="A32" t="s">
        <v>38</v>
      </c>
    </row>
    <row r="37" spans="1:5" x14ac:dyDescent="0.2">
      <c r="A37" s="15" t="s">
        <v>57</v>
      </c>
      <c r="B37" s="136"/>
      <c r="C37" s="137"/>
    </row>
    <row r="38" spans="1:5" x14ac:dyDescent="0.2">
      <c r="A38" s="73"/>
      <c r="B38" s="136"/>
      <c r="C38" s="137"/>
      <c r="E38" s="21"/>
    </row>
    <row r="39" spans="1:5" x14ac:dyDescent="0.2">
      <c r="A39" s="73"/>
      <c r="B39" s="138" t="s">
        <v>34</v>
      </c>
      <c r="C39" s="139" t="s">
        <v>35</v>
      </c>
    </row>
    <row r="40" spans="1:5" x14ac:dyDescent="0.2">
      <c r="A40" s="73" t="s">
        <v>53</v>
      </c>
      <c r="B40" s="136">
        <f>+Bàsiques!G8</f>
        <v>440.07426100000129</v>
      </c>
      <c r="C40" s="140">
        <f>+B40/$B$49</f>
        <v>0.40353601149680551</v>
      </c>
    </row>
    <row r="41" spans="1:5" x14ac:dyDescent="0.2">
      <c r="A41" s="73" t="s">
        <v>52</v>
      </c>
      <c r="B41" s="136">
        <f>+Bàsiques!G9</f>
        <v>207.05604300000002</v>
      </c>
      <c r="C41" s="140">
        <f t="shared" ref="C41:C47" si="0">+B41/$B$49</f>
        <v>0.1898647050128906</v>
      </c>
    </row>
    <row r="42" spans="1:5" x14ac:dyDescent="0.2">
      <c r="A42" s="73" t="s">
        <v>13</v>
      </c>
      <c r="B42" s="136">
        <f>+Bàsiques!G12</f>
        <v>90.884811000000013</v>
      </c>
      <c r="C42" s="140">
        <f t="shared" si="0"/>
        <v>8.3338875700755641E-2</v>
      </c>
    </row>
    <row r="43" spans="1:5" x14ac:dyDescent="0.2">
      <c r="A43" s="73" t="s">
        <v>67</v>
      </c>
      <c r="B43" s="136">
        <f>+Bàsiques!G13+Bàsiques!G25</f>
        <v>120.00082157362584</v>
      </c>
      <c r="C43" s="140">
        <f t="shared" si="0"/>
        <v>0.11003745777842855</v>
      </c>
    </row>
    <row r="44" spans="1:5" x14ac:dyDescent="0.2">
      <c r="A44" s="73" t="s">
        <v>32</v>
      </c>
      <c r="B44" s="136">
        <f>+Bàsiques!G14</f>
        <v>30.962572000000002</v>
      </c>
      <c r="C44" s="140">
        <f t="shared" si="0"/>
        <v>2.8391828193202677E-2</v>
      </c>
    </row>
    <row r="45" spans="1:5" x14ac:dyDescent="0.2">
      <c r="A45" s="73" t="s">
        <v>97</v>
      </c>
      <c r="B45" s="136">
        <f>+Bàsiques!G15</f>
        <v>108.041218</v>
      </c>
      <c r="C45" s="140">
        <f t="shared" si="0"/>
        <v>9.9070829750201511E-2</v>
      </c>
    </row>
    <row r="46" spans="1:5" x14ac:dyDescent="0.2">
      <c r="A46" s="73" t="s">
        <v>71</v>
      </c>
      <c r="B46" s="136">
        <f>+Bàsiques!G16+Bàsiques!G26</f>
        <v>46.136906000000003</v>
      </c>
      <c r="C46" s="140">
        <f t="shared" si="0"/>
        <v>4.2306275735683123E-2</v>
      </c>
    </row>
    <row r="47" spans="1:5" x14ac:dyDescent="0.2">
      <c r="A47" s="73" t="s">
        <v>42</v>
      </c>
      <c r="B47" s="136">
        <f>+Bàsiques!G17</f>
        <v>47.388568999999997</v>
      </c>
      <c r="C47" s="140">
        <f t="shared" si="0"/>
        <v>4.3454016332032434E-2</v>
      </c>
    </row>
    <row r="48" spans="1:5" x14ac:dyDescent="0.2">
      <c r="A48" s="73"/>
      <c r="B48" s="136"/>
      <c r="C48" s="140"/>
    </row>
    <row r="49" spans="1:3" x14ac:dyDescent="0.2">
      <c r="A49" s="73"/>
      <c r="B49" s="136">
        <f>SUM(B40:B47)</f>
        <v>1090.5452015736271</v>
      </c>
      <c r="C49" s="140">
        <f>+B49/$B$49</f>
        <v>1</v>
      </c>
    </row>
    <row r="50" spans="1:3" x14ac:dyDescent="0.2">
      <c r="A50" s="73" t="s">
        <v>38</v>
      </c>
      <c r="B50" s="136"/>
      <c r="C50" s="137"/>
    </row>
    <row r="51" spans="1:3" x14ac:dyDescent="0.2">
      <c r="A51" s="73"/>
      <c r="B51" s="136"/>
      <c r="C51" s="137"/>
    </row>
  </sheetData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Rosa Solans</cp:lastModifiedBy>
  <cp:lastPrinted>2019-03-21T13:12:51Z</cp:lastPrinted>
  <dcterms:created xsi:type="dcterms:W3CDTF">2002-02-21T18:31:38Z</dcterms:created>
  <dcterms:modified xsi:type="dcterms:W3CDTF">2024-05-27T07:50:56Z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