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rosa\Downloads\"/>
    </mc:Choice>
  </mc:AlternateContent>
  <xr:revisionPtr revIDLastSave="0" documentId="8_{4931DA65-E860-4F02-8F1F-7E1745D91A2C}" xr6:coauthVersionLast="47" xr6:coauthVersionMax="47" xr10:uidLastSave="{00000000-0000-0000-0000-000000000000}"/>
  <bookViews>
    <workbookView xWindow="-103" yWindow="-103" windowWidth="23657" windowHeight="15240" tabRatio="806" xr2:uid="{00000000-000D-0000-FFFF-FFFF00000000}"/>
  </bookViews>
  <sheets>
    <sheet name="Bàsiques" sheetId="1" r:id="rId1"/>
    <sheet name="Ferroviari" sheetId="2" r:id="rId2"/>
    <sheet name="Autobus" sheetId="3" r:id="rId3"/>
    <sheet name="Gràfics" sheetId="7" r:id="rId4"/>
  </sheets>
  <definedNames>
    <definedName name="_1Àrea_d_impressió" localSheetId="2">Autobus!$A$1:$N$78</definedName>
    <definedName name="_2Àrea_d_impressió" localSheetId="0">Bàsiques!$B$4:$I$20</definedName>
    <definedName name="_3Àrea_d_impressió" localSheetId="1">Ferroviari!$A$1:$K$87</definedName>
    <definedName name="_4Àrea_d_impressió" localSheetId="3">Gràfics!$E$1:$O$78</definedName>
    <definedName name="_xlnm.Print_Area" localSheetId="2">Autobus!$A$1:$N$78</definedName>
    <definedName name="_xlnm.Print_Area" localSheetId="0">Bàsiques!$A$1:$I$41</definedName>
    <definedName name="_xlnm.Print_Area" localSheetId="1">Ferroviari!$A$1:$L$90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7" l="1"/>
  <c r="B40" i="7"/>
  <c r="B29" i="7"/>
  <c r="B41" i="7"/>
  <c r="B7" i="7"/>
  <c r="B43" i="7" l="1"/>
  <c r="B42" i="7"/>
  <c r="B45" i="7"/>
  <c r="B8" i="7" l="1"/>
  <c r="B9" i="7" s="1"/>
  <c r="C7" i="7" s="1"/>
  <c r="B46" i="7" l="1"/>
  <c r="C8" i="7"/>
  <c r="C9" i="7"/>
  <c r="B47" i="7"/>
  <c r="B30" i="7" l="1"/>
  <c r="B31" i="7" s="1"/>
  <c r="C30" i="7" s="1"/>
  <c r="B49" i="7"/>
  <c r="C45" i="7" s="1"/>
  <c r="C31" i="7" l="1"/>
  <c r="C29" i="7"/>
  <c r="C46" i="7"/>
  <c r="C47" i="7"/>
  <c r="C41" i="7"/>
  <c r="C42" i="7"/>
  <c r="C40" i="7"/>
  <c r="C44" i="7"/>
  <c r="C49" i="7"/>
  <c r="C43" i="7"/>
</calcChain>
</file>

<file path=xl/sharedStrings.xml><?xml version="1.0" encoding="utf-8"?>
<sst xmlns="http://schemas.openxmlformats.org/spreadsheetml/2006/main" count="298" uniqueCount="150">
  <si>
    <t>Línies</t>
  </si>
  <si>
    <t>Longitud xarxa (km)</t>
  </si>
  <si>
    <t>Total 1a Corona STI</t>
  </si>
  <si>
    <t>Altres autobusos urbans</t>
  </si>
  <si>
    <t>Transport urbà de competència municipal</t>
  </si>
  <si>
    <t>CTSA-Mataró Bus</t>
  </si>
  <si>
    <t>TUS, S. Coop. CL (Sabadell)</t>
  </si>
  <si>
    <t>TMESA (Terrassa)</t>
  </si>
  <si>
    <t>Estacions</t>
  </si>
  <si>
    <t>Trens /hora punta i sentit</t>
  </si>
  <si>
    <t>Primera Corona STI</t>
  </si>
  <si>
    <t>Metro</t>
  </si>
  <si>
    <t>Total</t>
  </si>
  <si>
    <t xml:space="preserve">FGC </t>
  </si>
  <si>
    <t>Línia Barcelona-Vallès</t>
  </si>
  <si>
    <t>Línia Llobregat-Anoia</t>
  </si>
  <si>
    <t>Resta STI</t>
  </si>
  <si>
    <t>Recaptació (M€)</t>
  </si>
  <si>
    <t>Vehicles-km (milions)</t>
  </si>
  <si>
    <t>Rosanbus, SL</t>
  </si>
  <si>
    <t>Tusgsal</t>
  </si>
  <si>
    <t>Autocars R. Font, SA</t>
  </si>
  <si>
    <t>Empresa Casas, SA</t>
  </si>
  <si>
    <t>FYTSA</t>
  </si>
  <si>
    <t>La Vallesana, SA</t>
  </si>
  <si>
    <t>Soler i Sauret, SA</t>
  </si>
  <si>
    <t xml:space="preserve">Viatges (milions) </t>
  </si>
  <si>
    <t>Resum transport en autobús</t>
  </si>
  <si>
    <t>nd</t>
  </si>
  <si>
    <t>Viatges (milions)</t>
  </si>
  <si>
    <t>Trambaix</t>
  </si>
  <si>
    <t>Trambesós</t>
  </si>
  <si>
    <t>Tramvia Metropolità</t>
  </si>
  <si>
    <t>Distribució viatges per àmbits</t>
  </si>
  <si>
    <t>Viatges</t>
  </si>
  <si>
    <t>%</t>
  </si>
  <si>
    <t>Total 1ª Corona</t>
  </si>
  <si>
    <t>Resta de l'àmit del STI</t>
  </si>
  <si>
    <t>Total 100%</t>
  </si>
  <si>
    <t>CRA La Hispania, SA</t>
  </si>
  <si>
    <t>Funicular de Gelida</t>
  </si>
  <si>
    <t>Recaptació</t>
  </si>
  <si>
    <t xml:space="preserve">Altres autobusos urbans </t>
  </si>
  <si>
    <t xml:space="preserve">    nd</t>
  </si>
  <si>
    <t>Resum transport ferroviari</t>
  </si>
  <si>
    <t>Cingles Bus, SA</t>
  </si>
  <si>
    <t>Empresa Sagalés, SA</t>
  </si>
  <si>
    <t>Empresa Plana, SL</t>
  </si>
  <si>
    <t>Oliveras, SL</t>
  </si>
  <si>
    <t>(M€)</t>
  </si>
  <si>
    <t xml:space="preserve">Recaptació </t>
  </si>
  <si>
    <t>Sarbus (Marfina Bus, SA)</t>
  </si>
  <si>
    <t>Vehicles  en servei</t>
  </si>
  <si>
    <t>TB</t>
  </si>
  <si>
    <t xml:space="preserve">Metro </t>
  </si>
  <si>
    <t xml:space="preserve"> TOTAL</t>
  </si>
  <si>
    <t>Distribució per modes</t>
  </si>
  <si>
    <t>mode ferroviari</t>
  </si>
  <si>
    <t>Distribució per operadors</t>
  </si>
  <si>
    <t>Vehicles  en total</t>
  </si>
  <si>
    <t>% Vehicles  adaptats</t>
  </si>
  <si>
    <t>Transports de Barcelona, SA</t>
  </si>
  <si>
    <t>Total altres autobusos urbans</t>
  </si>
  <si>
    <t>Manresa Bus, SA</t>
  </si>
  <si>
    <t>CTSA-Rubí Bus</t>
  </si>
  <si>
    <t>Funicular Montjuïc</t>
  </si>
  <si>
    <t>Cintoi Bus, SL</t>
  </si>
  <si>
    <t>Edat mitjana flota en servei</t>
  </si>
  <si>
    <t>Rodalies de Catalunya (Renfe)</t>
  </si>
  <si>
    <t>Total TMB</t>
  </si>
  <si>
    <t>Cotxes-km (milions)</t>
  </si>
  <si>
    <t>Autobusos AMB (gestió indirecta)</t>
  </si>
  <si>
    <t>Autobusos DGTM (Generalitat)</t>
  </si>
  <si>
    <t>R1</t>
  </si>
  <si>
    <t>R2</t>
  </si>
  <si>
    <t>R3</t>
  </si>
  <si>
    <t>R4</t>
  </si>
  <si>
    <t>R7</t>
  </si>
  <si>
    <t>R8</t>
  </si>
  <si>
    <t>Bus Nou Barris, SLU</t>
  </si>
  <si>
    <t>La Hispano Igualadina, SL</t>
  </si>
  <si>
    <t>Transports de Barcelona</t>
  </si>
  <si>
    <t>mode autobús</t>
  </si>
  <si>
    <t>Autobusos gestió AMB</t>
  </si>
  <si>
    <t>Altres (18)</t>
  </si>
  <si>
    <t>nd: No disponible</t>
  </si>
  <si>
    <t>Àmbit 7a corona del STI</t>
  </si>
  <si>
    <t>(*)</t>
  </si>
  <si>
    <t xml:space="preserve"> TOTAL STI</t>
  </si>
  <si>
    <t>(*) Dades de Rodalies de Catalunya (Renfe) incloses en l'àmbit de les corones 1-6</t>
  </si>
  <si>
    <t>nd     No disponible</t>
  </si>
  <si>
    <t>Àmbit corones 2 a 6 del STI</t>
  </si>
  <si>
    <t xml:space="preserve">    Total corones 2 a 6 del STI</t>
  </si>
  <si>
    <t>Transport interurbà DGTM (Generalitat)</t>
  </si>
  <si>
    <t xml:space="preserve">SA Alsina Graells </t>
  </si>
  <si>
    <t>TEISA</t>
  </si>
  <si>
    <t>Altres (2)</t>
  </si>
  <si>
    <t xml:space="preserve">             nd</t>
  </si>
  <si>
    <t xml:space="preserve">  nd</t>
  </si>
  <si>
    <t>Àmbit corones 1 a 6 del STI</t>
  </si>
  <si>
    <t>Autobusos AMB (G.indirecta)</t>
  </si>
  <si>
    <t>TRAM</t>
  </si>
  <si>
    <t xml:space="preserve">        nd</t>
  </si>
  <si>
    <t>Sarbus+Valldoreix Bus (Sant Cugat)</t>
  </si>
  <si>
    <t>25 Osona Bus, SA</t>
  </si>
  <si>
    <t>E.Sagalés (TransGran)</t>
  </si>
  <si>
    <t>L1</t>
  </si>
  <si>
    <t xml:space="preserve">L2 </t>
  </si>
  <si>
    <t>L3</t>
  </si>
  <si>
    <t>L11</t>
  </si>
  <si>
    <t>25 Osona Bus, SA (Vic)</t>
  </si>
  <si>
    <t>L4</t>
  </si>
  <si>
    <t>L5</t>
  </si>
  <si>
    <t>L9 / L10 Nord</t>
  </si>
  <si>
    <t>L9 / L10 Sud</t>
  </si>
  <si>
    <t>(1)</t>
  </si>
  <si>
    <t>Línia Barcelona-Vallès (L6,L7,L12,S1,S2,S5,S6,S7)</t>
  </si>
  <si>
    <t xml:space="preserve">(2)  </t>
  </si>
  <si>
    <t>Línia Llobregat-Anoia (L8,S3,S4,S8,S9,R5,R6,R50,R60)</t>
  </si>
  <si>
    <t>(3)</t>
  </si>
  <si>
    <t xml:space="preserve">(4)  Dades de Rodalies de Catalunya (Renfe) pel total STI.   </t>
  </si>
  <si>
    <t>(5) No inclou duplicitat de xarxa assignada a cada línia.</t>
  </si>
  <si>
    <t>(6) No inclou duplicitat d'estacions assignades a cada línia</t>
  </si>
  <si>
    <t>TCC, SA (Vilanova i la Geltrú)</t>
  </si>
  <si>
    <t xml:space="preserve">   Total 7a corona del STI</t>
  </si>
  <si>
    <t xml:space="preserve">    Total Transport Ferroviari</t>
  </si>
  <si>
    <t xml:space="preserve">  Autobusos gestió AMB</t>
  </si>
  <si>
    <t xml:space="preserve">  Transport interurbà</t>
  </si>
  <si>
    <t xml:space="preserve">  T.urbà competència municipal</t>
  </si>
  <si>
    <t xml:space="preserve">    Total transport en autobús</t>
  </si>
  <si>
    <t>Recaptació 
(M€)</t>
  </si>
  <si>
    <t>Total 2a a 6a corona STI</t>
  </si>
  <si>
    <t>Total 7a corona STI</t>
  </si>
  <si>
    <t>Altres (21)</t>
  </si>
  <si>
    <t>Dades bàsiques 2021</t>
  </si>
  <si>
    <r>
      <t>D</t>
    </r>
    <r>
      <rPr>
        <b/>
        <sz val="10"/>
        <rFont val="Arial"/>
        <family val="2"/>
      </rPr>
      <t xml:space="preserve">  21</t>
    </r>
  </si>
  <si>
    <t>/  20(%)</t>
  </si>
  <si>
    <t>Transport ferroviari. Any 2021</t>
  </si>
  <si>
    <r>
      <t>D 21</t>
    </r>
    <r>
      <rPr>
        <b/>
        <sz val="11"/>
        <rFont val="Arial"/>
        <family val="2"/>
      </rPr>
      <t>/20 (%)</t>
    </r>
  </si>
  <si>
    <r>
      <t>D</t>
    </r>
    <r>
      <rPr>
        <b/>
        <sz val="11"/>
        <rFont val="Arial"/>
        <family val="2"/>
      </rPr>
      <t xml:space="preserve"> 21/20 (%)</t>
    </r>
  </si>
  <si>
    <t>Transport en autobús. Any 2021</t>
  </si>
  <si>
    <r>
      <t>D</t>
    </r>
    <r>
      <rPr>
        <b/>
        <sz val="10"/>
        <rFont val="Arial"/>
        <family val="2"/>
      </rPr>
      <t xml:space="preserve">  21/ 20 (%)</t>
    </r>
  </si>
  <si>
    <t>Només funciona dissabtes i festius. Longitud, estacions i trens/hora  punta i sentit no considerats al total FGC</t>
  </si>
  <si>
    <t>Authosa /UTE Horta i Gràcia</t>
  </si>
  <si>
    <t>Mohn, SL / UTE Avanza Baix</t>
  </si>
  <si>
    <t>SGMT, SL / UTE ACM-Barcelona</t>
  </si>
  <si>
    <t>UTE Playas Viladecans</t>
  </si>
  <si>
    <t>UTE L88 i LPR4</t>
  </si>
  <si>
    <t>TGO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</si>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</sst>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(* #,##0.00_);_(* \(#,##0.00\);_(* &quot;-&quot;??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-* #,##0\ _p_t_a_-;\-* #,##0\ _p_t_a_-;_-* &quot;-&quot;\ _p_t_a_-;_-@_-"/>
    <numFmt numFmtId="168" formatCode="_-* #,##0.00\ _p_t_a_-;\-* #,##0.00\ _p_t_a_-;_-* &quot;-&quot;??\ _p_t_a_-;_-@_-"/>
    <numFmt numFmtId="169" formatCode="0.000"/>
    <numFmt numFmtId="170" formatCode="_-* #,##0.00\ _€_-;\-* #,##0.00\ _€_-;_-* &quot;-&quot;\ _€_-;_-@_-"/>
    <numFmt numFmtId="171" formatCode="0.0%"/>
    <numFmt numFmtId="172" formatCode="0.0"/>
    <numFmt numFmtId="173" formatCode="#,##0.0"/>
    <numFmt numFmtId="174" formatCode="#,##0.000"/>
    <numFmt numFmtId="175" formatCode="_-* #,##0.0\ _p_t_a_-;\-* #,##0.0\ _p_t_a_-;_-* &quot;-&quot;?\ _p_t_a_-;_-@_-"/>
    <numFmt numFmtId="178" formatCode="_-* #,##0.00\ _p_t_a_-;\-* #,##0.00\ _p_t_a_-;_-* &quot;-&quot;?\ _p_t_a_-;_-@_-"/>
    <numFmt numFmtId="179" formatCode="0.0000"/>
    <numFmt numFmtId="180" formatCode="#,##0.00000"/>
    <numFmt numFmtId="181" formatCode="_-* #,##0\ _p_t_a_-;\-* #,##0\ _p_t_a_-;_-* &quot;-&quot;?\ _p_t_a_-;_-@_-"/>
    <numFmt numFmtId="182" formatCode="0.000000"/>
    <numFmt numFmtId="183" formatCode="_-* #,##0.0\ _p_t_a_-;\-* #,##0.0\ _p_t_a_-;_-* &quot;-&quot;\ _p_t_a_-;_-@_-"/>
    <numFmt numFmtId="184" formatCode="_-* #,##0.0\ _p_t_a_-;\-* #,##0.0\ _p_t_a_-;_-* &quot;-&quot;??\ _p_t_a_-;_-@_-"/>
    <numFmt numFmtId="185" formatCode="_-* #,##0.000\ _€_-;\-* #,##0.000\ _€_-;_-* &quot;-&quot;?\ _€_-;_-@_-"/>
    <numFmt numFmtId="186" formatCode="_-* #,##0.0\ _€_-;\-* #,##0.0\ _€_-;_-* &quot;-&quot;?\ _€_-;_-@_-"/>
    <numFmt numFmtId="187" formatCode="_-* #,##0.0000\ _p_t_a_-;\-* #,##0.0000\ _p_t_a_-;_-* &quot;-&quot;?\ _p_t_a_-;_-@_-"/>
    <numFmt numFmtId="189" formatCode="_-* #,##0.000000\ _€_-;\-* #,##0.000000\ _€_-;_-* &quot;-&quot;?\ _€_-;_-@_-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Symbol"/>
      <family val="1"/>
      <charset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Symbol"/>
      <family val="1"/>
      <charset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  <font>
      <sz val="10"/>
      <color theme="3" tint="0.59999389629810485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14999847407452621"/>
        <bgColor indexed="9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77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0" fillId="2" borderId="0" xfId="0" applyFill="1" applyBorder="1"/>
    <xf numFmtId="0" fontId="6" fillId="2" borderId="0" xfId="0" applyFont="1" applyFill="1"/>
    <xf numFmtId="0" fontId="6" fillId="2" borderId="0" xfId="0" applyFont="1" applyFill="1" applyBorder="1"/>
    <xf numFmtId="0" fontId="0" fillId="4" borderId="0" xfId="0" applyFill="1"/>
    <xf numFmtId="0" fontId="5" fillId="4" borderId="0" xfId="0" applyFont="1" applyFill="1"/>
    <xf numFmtId="0" fontId="0" fillId="4" borderId="0" xfId="0" applyFill="1" applyBorder="1"/>
    <xf numFmtId="0" fontId="5" fillId="4" borderId="0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0" fillId="4" borderId="0" xfId="0" applyFill="1" applyAlignment="1" applyProtection="1">
      <alignment vertical="center"/>
    </xf>
    <xf numFmtId="0" fontId="0" fillId="0" borderId="0" xfId="0" applyFill="1"/>
    <xf numFmtId="0" fontId="11" fillId="4" borderId="0" xfId="0" applyFont="1" applyFill="1" applyAlignment="1" applyProtection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0" fontId="3" fillId="0" borderId="0" xfId="0" applyFont="1"/>
    <xf numFmtId="167" fontId="0" fillId="2" borderId="0" xfId="0" applyNumberFormat="1" applyFill="1"/>
    <xf numFmtId="167" fontId="7" fillId="2" borderId="0" xfId="0" applyNumberFormat="1" applyFont="1" applyFill="1"/>
    <xf numFmtId="171" fontId="0" fillId="0" borderId="0" xfId="0" applyNumberFormat="1"/>
    <xf numFmtId="0" fontId="12" fillId="0" borderId="0" xfId="0" applyFont="1" applyBorder="1"/>
    <xf numFmtId="0" fontId="5" fillId="0" borderId="0" xfId="0" applyFont="1"/>
    <xf numFmtId="0" fontId="0" fillId="0" borderId="0" xfId="0" applyAlignment="1">
      <alignment horizontal="right"/>
    </xf>
    <xf numFmtId="172" fontId="0" fillId="0" borderId="0" xfId="0" applyNumberFormat="1"/>
    <xf numFmtId="0" fontId="3" fillId="0" borderId="0" xfId="0" applyFont="1" applyBorder="1"/>
    <xf numFmtId="0" fontId="9" fillId="4" borderId="0" xfId="0" applyFont="1" applyFill="1" applyAlignment="1">
      <alignment horizontal="right"/>
    </xf>
    <xf numFmtId="17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0" fillId="2" borderId="0" xfId="0" applyFont="1" applyFill="1"/>
    <xf numFmtId="0" fontId="11" fillId="4" borderId="0" xfId="0" applyFont="1" applyFill="1"/>
    <xf numFmtId="0" fontId="10" fillId="4" borderId="0" xfId="0" applyFont="1" applyFill="1" applyBorder="1" applyAlignment="1" applyProtection="1">
      <alignment horizontal="center" vertical="center"/>
    </xf>
    <xf numFmtId="4" fontId="0" fillId="2" borderId="0" xfId="0" applyNumberFormat="1" applyFill="1"/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 applyProtection="1">
      <alignment horizontal="center" vertical="center"/>
      <protection locked="0"/>
    </xf>
    <xf numFmtId="175" fontId="3" fillId="0" borderId="0" xfId="0" applyNumberFormat="1" applyFont="1" applyFill="1" applyBorder="1" applyAlignment="1" applyProtection="1">
      <alignment horizontal="center" vertical="center"/>
    </xf>
    <xf numFmtId="170" fontId="3" fillId="0" borderId="0" xfId="4" applyNumberFormat="1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right"/>
    </xf>
    <xf numFmtId="4" fontId="0" fillId="0" borderId="0" xfId="0" applyNumberFormat="1" applyBorder="1"/>
    <xf numFmtId="169" fontId="0" fillId="4" borderId="0" xfId="0" applyNumberFormat="1" applyFill="1"/>
    <xf numFmtId="169" fontId="0" fillId="0" borderId="0" xfId="0" applyNumberFormat="1"/>
    <xf numFmtId="0" fontId="13" fillId="0" borderId="0" xfId="0" applyFont="1" applyFill="1" applyBorder="1"/>
    <xf numFmtId="10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71" fontId="0" fillId="0" borderId="0" xfId="0" applyNumberFormat="1" applyAlignment="1">
      <alignment horizontal="right"/>
    </xf>
    <xf numFmtId="171" fontId="0" fillId="0" borderId="0" xfId="5" applyNumberFormat="1" applyFont="1"/>
    <xf numFmtId="0" fontId="12" fillId="0" borderId="0" xfId="0" applyFont="1" applyFill="1" applyBorder="1"/>
    <xf numFmtId="167" fontId="18" fillId="2" borderId="0" xfId="0" applyNumberFormat="1" applyFont="1" applyFill="1" applyBorder="1"/>
    <xf numFmtId="3" fontId="0" fillId="2" borderId="0" xfId="0" applyNumberFormat="1" applyFill="1"/>
    <xf numFmtId="3" fontId="0" fillId="2" borderId="0" xfId="0" applyNumberFormat="1" applyFill="1" applyAlignment="1">
      <alignment horizontal="right"/>
    </xf>
    <xf numFmtId="3" fontId="0" fillId="4" borderId="0" xfId="0" applyNumberFormat="1" applyFill="1"/>
    <xf numFmtId="185" fontId="0" fillId="2" borderId="0" xfId="0" applyNumberFormat="1" applyFill="1"/>
    <xf numFmtId="169" fontId="0" fillId="6" borderId="0" xfId="0" applyNumberFormat="1" applyFill="1"/>
    <xf numFmtId="0" fontId="9" fillId="6" borderId="0" xfId="0" applyFont="1" applyFill="1"/>
    <xf numFmtId="0" fontId="4" fillId="6" borderId="0" xfId="0" applyFont="1" applyFill="1" applyBorder="1" applyAlignment="1" applyProtection="1">
      <alignment vertical="center"/>
    </xf>
    <xf numFmtId="167" fontId="3" fillId="6" borderId="0" xfId="0" applyNumberFormat="1" applyFont="1" applyFill="1" applyBorder="1" applyAlignment="1">
      <alignment horizontal="center"/>
    </xf>
    <xf numFmtId="175" fontId="3" fillId="6" borderId="0" xfId="0" applyNumberFormat="1" applyFont="1" applyFill="1" applyBorder="1" applyAlignment="1">
      <alignment horizontal="center"/>
    </xf>
    <xf numFmtId="168" fontId="4" fillId="6" borderId="0" xfId="0" applyNumberFormat="1" applyFont="1" applyFill="1" applyBorder="1" applyAlignment="1" applyProtection="1">
      <alignment horizontal="center" vertical="center"/>
    </xf>
    <xf numFmtId="0" fontId="0" fillId="8" borderId="0" xfId="0" applyFill="1"/>
    <xf numFmtId="0" fontId="10" fillId="8" borderId="0" xfId="0" applyFont="1" applyFill="1"/>
    <xf numFmtId="167" fontId="0" fillId="8" borderId="0" xfId="0" applyNumberFormat="1" applyFill="1"/>
    <xf numFmtId="0" fontId="9" fillId="6" borderId="0" xfId="0" applyFont="1" applyFill="1" applyAlignment="1">
      <alignment horizontal="right"/>
    </xf>
    <xf numFmtId="0" fontId="4" fillId="8" borderId="0" xfId="0" applyFont="1" applyFill="1" applyBorder="1" applyAlignment="1" applyProtection="1">
      <alignment vertical="center"/>
    </xf>
    <xf numFmtId="173" fontId="4" fillId="8" borderId="0" xfId="0" applyNumberFormat="1" applyFont="1" applyFill="1" applyBorder="1" applyAlignment="1" applyProtection="1">
      <alignment horizontal="center" vertical="center"/>
    </xf>
    <xf numFmtId="171" fontId="4" fillId="8" borderId="0" xfId="5" applyNumberFormat="1" applyFont="1" applyFill="1" applyBorder="1" applyAlignment="1" applyProtection="1">
      <alignment horizontal="center" vertical="center"/>
    </xf>
    <xf numFmtId="167" fontId="4" fillId="8" borderId="0" xfId="0" applyNumberFormat="1" applyFont="1" applyFill="1" applyBorder="1" applyAlignment="1" applyProtection="1">
      <alignment horizontal="center" vertical="center"/>
    </xf>
    <xf numFmtId="168" fontId="0" fillId="8" borderId="0" xfId="0" applyNumberFormat="1" applyFill="1"/>
    <xf numFmtId="0" fontId="15" fillId="6" borderId="0" xfId="0" applyFont="1" applyFill="1" applyAlignment="1">
      <alignment horizontal="right"/>
    </xf>
    <xf numFmtId="0" fontId="0" fillId="8" borderId="0" xfId="0" applyFill="1" applyAlignment="1" applyProtection="1">
      <alignment vertical="center"/>
    </xf>
    <xf numFmtId="173" fontId="0" fillId="8" borderId="0" xfId="0" applyNumberFormat="1" applyFill="1" applyAlignment="1" applyProtection="1">
      <alignment horizontal="justify" vertical="center"/>
    </xf>
    <xf numFmtId="0" fontId="10" fillId="6" borderId="0" xfId="0" applyFont="1" applyFill="1"/>
    <xf numFmtId="0" fontId="6" fillId="8" borderId="0" xfId="0" applyFont="1" applyFill="1" applyAlignment="1" applyProtection="1">
      <alignment vertical="center"/>
    </xf>
    <xf numFmtId="0" fontId="8" fillId="8" borderId="0" xfId="0" applyFont="1" applyFill="1" applyAlignment="1" applyProtection="1">
      <alignment vertical="center"/>
    </xf>
    <xf numFmtId="3" fontId="0" fillId="8" borderId="0" xfId="0" applyNumberFormat="1" applyFill="1" applyAlignment="1" applyProtection="1">
      <alignment horizontal="justify" vertical="center"/>
    </xf>
    <xf numFmtId="0" fontId="9" fillId="8" borderId="0" xfId="0" applyFont="1" applyFill="1" applyAlignment="1" applyProtection="1">
      <alignment vertical="center"/>
    </xf>
    <xf numFmtId="3" fontId="0" fillId="6" borderId="0" xfId="0" applyNumberFormat="1" applyFill="1"/>
    <xf numFmtId="167" fontId="0" fillId="6" borderId="0" xfId="0" applyNumberFormat="1" applyFill="1"/>
    <xf numFmtId="167" fontId="20" fillId="7" borderId="0" xfId="0" applyNumberFormat="1" applyFont="1" applyFill="1" applyBorder="1" applyAlignment="1">
      <alignment horizontal="right" indent="1"/>
    </xf>
    <xf numFmtId="0" fontId="0" fillId="4" borderId="0" xfId="0" applyFill="1" applyAlignment="1">
      <alignment horizontal="right"/>
    </xf>
    <xf numFmtId="171" fontId="10" fillId="4" borderId="0" xfId="0" applyNumberFormat="1" applyFont="1" applyFill="1"/>
    <xf numFmtId="0" fontId="24" fillId="0" borderId="0" xfId="0" applyFont="1"/>
    <xf numFmtId="3" fontId="24" fillId="0" borderId="0" xfId="0" applyNumberFormat="1" applyFont="1" applyBorder="1"/>
    <xf numFmtId="0" fontId="24" fillId="0" borderId="0" xfId="0" applyFont="1" applyBorder="1"/>
    <xf numFmtId="0" fontId="0" fillId="9" borderId="0" xfId="0" applyFill="1"/>
    <xf numFmtId="0" fontId="23" fillId="9" borderId="0" xfId="0" applyFont="1" applyFill="1"/>
    <xf numFmtId="0" fontId="10" fillId="9" borderId="0" xfId="0" applyFont="1" applyFill="1" applyBorder="1"/>
    <xf numFmtId="172" fontId="0" fillId="9" borderId="0" xfId="0" applyNumberFormat="1" applyFill="1"/>
    <xf numFmtId="172" fontId="10" fillId="9" borderId="0" xfId="0" applyNumberFormat="1" applyFont="1" applyFill="1" applyBorder="1"/>
    <xf numFmtId="0" fontId="10" fillId="9" borderId="0" xfId="0" applyFont="1" applyFill="1"/>
    <xf numFmtId="168" fontId="0" fillId="9" borderId="0" xfId="0" applyNumberFormat="1" applyFill="1"/>
    <xf numFmtId="172" fontId="25" fillId="3" borderId="0" xfId="0" applyNumberFormat="1" applyFont="1" applyFill="1" applyBorder="1" applyAlignment="1">
      <alignment horizontal="right" vertical="center" wrapText="1" indent="1"/>
    </xf>
    <xf numFmtId="3" fontId="3" fillId="4" borderId="0" xfId="0" applyNumberFormat="1" applyFont="1" applyFill="1"/>
    <xf numFmtId="0" fontId="1" fillId="0" borderId="0" xfId="0" applyFont="1"/>
    <xf numFmtId="4" fontId="1" fillId="2" borderId="0" xfId="0" applyNumberFormat="1" applyFont="1" applyFill="1"/>
    <xf numFmtId="4" fontId="0" fillId="6" borderId="0" xfId="0" applyNumberFormat="1" applyFill="1"/>
    <xf numFmtId="173" fontId="1" fillId="8" borderId="0" xfId="0" applyNumberFormat="1" applyFont="1" applyFill="1" applyAlignment="1" applyProtection="1">
      <alignment horizontal="justify" vertical="center"/>
    </xf>
    <xf numFmtId="0" fontId="1" fillId="8" borderId="0" xfId="0" applyFont="1" applyFill="1"/>
    <xf numFmtId="171" fontId="22" fillId="3" borderId="0" xfId="0" applyNumberFormat="1" applyFont="1" applyFill="1" applyBorder="1" applyAlignment="1">
      <alignment horizontal="right" vertical="center" wrapText="1" indent="1"/>
    </xf>
    <xf numFmtId="0" fontId="1" fillId="9" borderId="0" xfId="0" quotePrefix="1" applyFont="1" applyFill="1"/>
    <xf numFmtId="0" fontId="26" fillId="9" borderId="0" xfId="0" applyFont="1" applyFill="1"/>
    <xf numFmtId="3" fontId="26" fillId="9" borderId="0" xfId="0" applyNumberFormat="1" applyFont="1" applyFill="1" applyBorder="1"/>
    <xf numFmtId="175" fontId="20" fillId="7" borderId="0" xfId="0" applyNumberFormat="1" applyFont="1" applyFill="1" applyBorder="1" applyAlignment="1">
      <alignment horizontal="right" indent="1"/>
    </xf>
    <xf numFmtId="167" fontId="20" fillId="7" borderId="0" xfId="0" applyNumberFormat="1" applyFont="1" applyFill="1" applyBorder="1"/>
    <xf numFmtId="167" fontId="20" fillId="7" borderId="0" xfId="0" applyNumberFormat="1" applyFont="1" applyFill="1" applyBorder="1" applyAlignment="1">
      <alignment horizontal="center"/>
    </xf>
    <xf numFmtId="0" fontId="20" fillId="7" borderId="0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9" borderId="0" xfId="0" applyFont="1" applyFill="1"/>
    <xf numFmtId="0" fontId="22" fillId="6" borderId="0" xfId="0" applyFont="1" applyFill="1"/>
    <xf numFmtId="0" fontId="22" fillId="9" borderId="0" xfId="0" applyFont="1" applyFill="1"/>
    <xf numFmtId="3" fontId="22" fillId="4" borderId="0" xfId="0" applyNumberFormat="1" applyFont="1" applyFill="1"/>
    <xf numFmtId="0" fontId="22" fillId="4" borderId="0" xfId="0" applyFont="1" applyFill="1"/>
    <xf numFmtId="169" fontId="22" fillId="6" borderId="0" xfId="0" applyNumberFormat="1" applyFont="1" applyFill="1"/>
    <xf numFmtId="4" fontId="22" fillId="6" borderId="0" xfId="0" applyNumberFormat="1" applyFont="1" applyFill="1"/>
    <xf numFmtId="3" fontId="22" fillId="6" borderId="0" xfId="0" applyNumberFormat="1" applyFont="1" applyFill="1"/>
    <xf numFmtId="2" fontId="22" fillId="6" borderId="0" xfId="0" applyNumberFormat="1" applyFont="1" applyFill="1"/>
    <xf numFmtId="175" fontId="20" fillId="10" borderId="0" xfId="0" applyNumberFormat="1" applyFont="1" applyFill="1" applyBorder="1" applyAlignment="1">
      <alignment horizontal="right" indent="1"/>
    </xf>
    <xf numFmtId="167" fontId="22" fillId="4" borderId="0" xfId="0" applyNumberFormat="1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1" fillId="9" borderId="0" xfId="0" applyFont="1" applyFill="1" applyBorder="1"/>
    <xf numFmtId="0" fontId="0" fillId="9" borderId="0" xfId="0" applyFill="1" applyBorder="1"/>
    <xf numFmtId="171" fontId="0" fillId="9" borderId="0" xfId="0" applyNumberFormat="1" applyFill="1" applyBorder="1"/>
    <xf numFmtId="171" fontId="0" fillId="9" borderId="0" xfId="0" applyNumberFormat="1" applyFill="1"/>
    <xf numFmtId="0" fontId="1" fillId="2" borderId="0" xfId="0" applyFont="1" applyFill="1"/>
    <xf numFmtId="0" fontId="1" fillId="6" borderId="0" xfId="0" applyFont="1" applyFill="1" applyAlignment="1">
      <alignment horizontal="right"/>
    </xf>
    <xf numFmtId="174" fontId="22" fillId="9" borderId="0" xfId="0" applyNumberFormat="1" applyFont="1" applyFill="1"/>
    <xf numFmtId="0" fontId="1" fillId="4" borderId="0" xfId="0" applyFont="1" applyFill="1"/>
    <xf numFmtId="167" fontId="1" fillId="2" borderId="0" xfId="0" applyNumberFormat="1" applyFont="1" applyFill="1" applyAlignment="1">
      <alignment horizontal="center" vertical="center" wrapText="1"/>
    </xf>
    <xf numFmtId="183" fontId="1" fillId="2" borderId="0" xfId="0" applyNumberFormat="1" applyFont="1" applyFill="1"/>
    <xf numFmtId="3" fontId="0" fillId="9" borderId="0" xfId="0" applyNumberFormat="1" applyFill="1"/>
    <xf numFmtId="3" fontId="22" fillId="9" borderId="0" xfId="0" applyNumberFormat="1" applyFont="1" applyFill="1"/>
    <xf numFmtId="0" fontId="22" fillId="9" borderId="0" xfId="0" applyFont="1" applyFill="1" applyBorder="1"/>
    <xf numFmtId="4" fontId="1" fillId="9" borderId="0" xfId="0" applyNumberFormat="1" applyFont="1" applyFill="1" applyBorder="1" applyAlignment="1">
      <alignment horizontal="center"/>
    </xf>
    <xf numFmtId="169" fontId="0" fillId="9" borderId="0" xfId="0" applyNumberFormat="1" applyFill="1" applyBorder="1"/>
    <xf numFmtId="0" fontId="14" fillId="9" borderId="0" xfId="0" applyFont="1" applyFill="1" applyBorder="1" applyAlignment="1">
      <alignment vertical="center"/>
    </xf>
    <xf numFmtId="167" fontId="28" fillId="9" borderId="0" xfId="0" applyNumberFormat="1" applyFont="1" applyFill="1" applyBorder="1" applyAlignment="1">
      <alignment horizontal="right" wrapText="1" indent="1"/>
    </xf>
    <xf numFmtId="175" fontId="28" fillId="9" borderId="0" xfId="0" applyNumberFormat="1" applyFont="1" applyFill="1" applyBorder="1" applyAlignment="1">
      <alignment horizontal="right" wrapText="1" indent="1"/>
    </xf>
    <xf numFmtId="171" fontId="28" fillId="9" borderId="0" xfId="0" applyNumberFormat="1" applyFont="1" applyFill="1" applyBorder="1" applyAlignment="1">
      <alignment horizontal="right" indent="1"/>
    </xf>
    <xf numFmtId="173" fontId="28" fillId="9" borderId="0" xfId="0" applyNumberFormat="1" applyFont="1" applyFill="1" applyBorder="1" applyAlignment="1">
      <alignment horizontal="right" wrapText="1" indent="1"/>
    </xf>
    <xf numFmtId="171" fontId="29" fillId="9" borderId="0" xfId="0" applyNumberFormat="1" applyFont="1" applyFill="1" applyBorder="1" applyAlignment="1">
      <alignment horizontal="right" vertical="center" indent="1"/>
    </xf>
    <xf numFmtId="0" fontId="30" fillId="4" borderId="0" xfId="0" applyFont="1" applyFill="1" applyAlignment="1">
      <alignment horizontal="right" vertical="center"/>
    </xf>
    <xf numFmtId="173" fontId="0" fillId="9" borderId="0" xfId="0" applyNumberFormat="1" applyFill="1" applyBorder="1"/>
    <xf numFmtId="0" fontId="25" fillId="6" borderId="0" xfId="0" applyFont="1" applyFill="1"/>
    <xf numFmtId="0" fontId="6" fillId="4" borderId="0" xfId="0" applyFont="1" applyFill="1" applyAlignment="1" applyProtection="1">
      <alignment vertical="center"/>
    </xf>
    <xf numFmtId="173" fontId="22" fillId="8" borderId="0" xfId="0" applyNumberFormat="1" applyFont="1" applyFill="1" applyAlignment="1" applyProtection="1">
      <alignment horizontal="justify" vertical="center"/>
    </xf>
    <xf numFmtId="0" fontId="6" fillId="2" borderId="0" xfId="0" applyFont="1" applyFill="1" applyBorder="1" applyAlignment="1" applyProtection="1">
      <alignment vertical="center"/>
    </xf>
    <xf numFmtId="167" fontId="6" fillId="2" borderId="0" xfId="0" applyNumberFormat="1" applyFont="1" applyFill="1" applyBorder="1" applyAlignment="1" applyProtection="1">
      <alignment horizontal="center" vertical="center"/>
    </xf>
    <xf numFmtId="171" fontId="6" fillId="2" borderId="0" xfId="5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/>
    <xf numFmtId="168" fontId="15" fillId="2" borderId="0" xfId="0" applyNumberFormat="1" applyFont="1" applyFill="1"/>
    <xf numFmtId="0" fontId="22" fillId="8" borderId="0" xfId="0" applyFont="1" applyFill="1" applyAlignment="1" applyProtection="1">
      <alignment horizontal="justify" vertical="center"/>
    </xf>
    <xf numFmtId="0" fontId="22" fillId="8" borderId="0" xfId="0" applyFont="1" applyFill="1"/>
    <xf numFmtId="179" fontId="0" fillId="9" borderId="0" xfId="0" applyNumberFormat="1" applyFill="1"/>
    <xf numFmtId="0" fontId="28" fillId="4" borderId="0" xfId="0" applyFont="1" applyFill="1" applyAlignment="1" applyProtection="1">
      <alignment vertical="center"/>
    </xf>
    <xf numFmtId="0" fontId="22" fillId="0" borderId="0" xfId="0" applyFont="1" applyFill="1"/>
    <xf numFmtId="0" fontId="22" fillId="0" borderId="0" xfId="0" applyFont="1" applyFill="1" applyBorder="1"/>
    <xf numFmtId="169" fontId="0" fillId="9" borderId="0" xfId="0" applyNumberFormat="1" applyFill="1"/>
    <xf numFmtId="0" fontId="9" fillId="9" borderId="0" xfId="0" applyFont="1" applyFill="1"/>
    <xf numFmtId="4" fontId="27" fillId="9" borderId="0" xfId="0" applyNumberFormat="1" applyFont="1" applyFill="1"/>
    <xf numFmtId="175" fontId="22" fillId="9" borderId="0" xfId="0" applyNumberFormat="1" applyFont="1" applyFill="1"/>
    <xf numFmtId="172" fontId="0" fillId="0" borderId="0" xfId="0" applyNumberFormat="1" applyAlignment="1">
      <alignment horizontal="right"/>
    </xf>
    <xf numFmtId="172" fontId="10" fillId="0" borderId="0" xfId="0" applyNumberFormat="1" applyFont="1"/>
    <xf numFmtId="172" fontId="1" fillId="0" borderId="0" xfId="0" applyNumberFormat="1" applyFont="1"/>
    <xf numFmtId="171" fontId="1" fillId="0" borderId="0" xfId="0" applyNumberFormat="1" applyFont="1"/>
    <xf numFmtId="172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 horizontal="right"/>
    </xf>
    <xf numFmtId="171" fontId="1" fillId="0" borderId="0" xfId="5" applyNumberFormat="1" applyFont="1"/>
    <xf numFmtId="0" fontId="20" fillId="10" borderId="0" xfId="0" applyFont="1" applyFill="1" applyBorder="1"/>
    <xf numFmtId="168" fontId="20" fillId="10" borderId="8" xfId="0" applyNumberFormat="1" applyFont="1" applyFill="1" applyBorder="1"/>
    <xf numFmtId="168" fontId="20" fillId="10" borderId="8" xfId="0" applyNumberFormat="1" applyFont="1" applyFill="1" applyBorder="1" applyAlignment="1">
      <alignment horizontal="right" indent="1"/>
    </xf>
    <xf numFmtId="168" fontId="20" fillId="11" borderId="8" xfId="0" applyNumberFormat="1" applyFont="1" applyFill="1" applyBorder="1" applyAlignment="1" applyProtection="1">
      <alignment horizontal="right" vertical="center" indent="1"/>
    </xf>
    <xf numFmtId="168" fontId="21" fillId="10" borderId="8" xfId="0" applyNumberFormat="1" applyFont="1" applyFill="1" applyBorder="1" applyAlignment="1">
      <alignment horizontal="right" indent="1"/>
    </xf>
    <xf numFmtId="0" fontId="22" fillId="0" borderId="0" xfId="0" applyFont="1" applyAlignment="1">
      <alignment horizontal="right"/>
    </xf>
    <xf numFmtId="0" fontId="1" fillId="8" borderId="0" xfId="0" applyFont="1" applyFill="1" applyAlignment="1" applyProtection="1">
      <alignment vertical="center"/>
    </xf>
    <xf numFmtId="0" fontId="22" fillId="2" borderId="0" xfId="0" applyFont="1" applyFill="1"/>
    <xf numFmtId="0" fontId="22" fillId="12" borderId="0" xfId="0" applyFont="1" applyFill="1"/>
    <xf numFmtId="0" fontId="22" fillId="0" borderId="0" xfId="0" applyFont="1" applyFill="1" applyBorder="1" applyAlignment="1">
      <alignment horizontal="center"/>
    </xf>
    <xf numFmtId="175" fontId="15" fillId="10" borderId="0" xfId="0" applyNumberFormat="1" applyFont="1" applyFill="1" applyBorder="1" applyAlignment="1">
      <alignment horizontal="right" indent="1"/>
    </xf>
    <xf numFmtId="167" fontId="15" fillId="7" borderId="0" xfId="0" applyNumberFormat="1" applyFont="1" applyFill="1" applyBorder="1" applyAlignment="1" applyProtection="1">
      <alignment horizontal="right" vertical="center" indent="1"/>
    </xf>
    <xf numFmtId="178" fontId="15" fillId="10" borderId="8" xfId="0" applyNumberFormat="1" applyFont="1" applyFill="1" applyBorder="1" applyAlignment="1">
      <alignment horizontal="right" indent="2"/>
    </xf>
    <xf numFmtId="173" fontId="0" fillId="4" borderId="0" xfId="0" applyNumberFormat="1" applyFill="1"/>
    <xf numFmtId="0" fontId="1" fillId="12" borderId="0" xfId="0" applyFont="1" applyFill="1"/>
    <xf numFmtId="186" fontId="1" fillId="2" borderId="0" xfId="0" applyNumberFormat="1" applyFont="1" applyFill="1"/>
    <xf numFmtId="164" fontId="0" fillId="0" borderId="0" xfId="0" applyNumberFormat="1"/>
    <xf numFmtId="169" fontId="1" fillId="9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86" fontId="28" fillId="4" borderId="0" xfId="0" applyNumberFormat="1" applyFont="1" applyFill="1" applyAlignment="1" applyProtection="1">
      <alignment vertical="center"/>
    </xf>
    <xf numFmtId="173" fontId="0" fillId="0" borderId="0" xfId="0" applyNumberFormat="1" applyBorder="1" applyAlignment="1">
      <alignment horizontal="right" indent="2"/>
    </xf>
    <xf numFmtId="179" fontId="1" fillId="9" borderId="0" xfId="0" applyNumberFormat="1" applyFont="1" applyFill="1"/>
    <xf numFmtId="172" fontId="22" fillId="3" borderId="0" xfId="0" applyNumberFormat="1" applyFont="1" applyFill="1" applyBorder="1" applyAlignment="1">
      <alignment horizontal="right" vertical="center" wrapText="1" indent="1"/>
    </xf>
    <xf numFmtId="175" fontId="0" fillId="0" borderId="0" xfId="0" applyNumberFormat="1"/>
    <xf numFmtId="4" fontId="28" fillId="2" borderId="0" xfId="0" applyNumberFormat="1" applyFont="1" applyFill="1"/>
    <xf numFmtId="169" fontId="1" fillId="9" borderId="0" xfId="0" applyNumberFormat="1" applyFont="1" applyFill="1"/>
    <xf numFmtId="3" fontId="23" fillId="9" borderId="0" xfId="0" applyNumberFormat="1" applyFont="1" applyFill="1"/>
    <xf numFmtId="169" fontId="22" fillId="9" borderId="0" xfId="0" applyNumberFormat="1" applyFont="1" applyFill="1"/>
    <xf numFmtId="169" fontId="23" fillId="9" borderId="0" xfId="0" applyNumberFormat="1" applyFont="1" applyFill="1"/>
    <xf numFmtId="179" fontId="1" fillId="9" borderId="0" xfId="0" quotePrefix="1" applyNumberFormat="1" applyFont="1" applyFill="1"/>
    <xf numFmtId="175" fontId="1" fillId="6" borderId="0" xfId="0" applyNumberFormat="1" applyFont="1" applyFill="1"/>
    <xf numFmtId="189" fontId="0" fillId="9" borderId="0" xfId="0" applyNumberFormat="1" applyFill="1"/>
    <xf numFmtId="0" fontId="2" fillId="13" borderId="6" xfId="0" applyFont="1" applyFill="1" applyBorder="1" applyAlignment="1" applyProtection="1">
      <alignment horizontal="centerContinuous" wrapText="1"/>
    </xf>
    <xf numFmtId="0" fontId="3" fillId="14" borderId="0" xfId="0" applyFont="1" applyFill="1" applyBorder="1" applyAlignment="1" applyProtection="1">
      <alignment horizontal="center" vertical="top" wrapText="1"/>
    </xf>
    <xf numFmtId="0" fontId="1" fillId="13" borderId="1" xfId="0" applyFont="1" applyFill="1" applyBorder="1" applyAlignment="1">
      <alignment horizontal="left" indent="1"/>
    </xf>
    <xf numFmtId="0" fontId="14" fillId="13" borderId="1" xfId="0" applyFont="1" applyFill="1" applyBorder="1" applyAlignment="1">
      <alignment horizontal="left" indent="1"/>
    </xf>
    <xf numFmtId="0" fontId="25" fillId="13" borderId="1" xfId="0" applyFont="1" applyFill="1" applyBorder="1" applyAlignment="1">
      <alignment horizontal="left" indent="1"/>
    </xf>
    <xf numFmtId="0" fontId="22" fillId="13" borderId="1" xfId="0" applyFont="1" applyFill="1" applyBorder="1" applyAlignment="1">
      <alignment horizontal="left" indent="1"/>
    </xf>
    <xf numFmtId="0" fontId="22" fillId="13" borderId="2" xfId="0" applyFont="1" applyFill="1" applyBorder="1"/>
    <xf numFmtId="0" fontId="1" fillId="13" borderId="3" xfId="0" applyFont="1" applyFill="1" applyBorder="1"/>
    <xf numFmtId="169" fontId="1" fillId="13" borderId="3" xfId="0" applyNumberFormat="1" applyFont="1" applyFill="1" applyBorder="1"/>
    <xf numFmtId="0" fontId="1" fillId="13" borderId="4" xfId="0" applyFont="1" applyFill="1" applyBorder="1"/>
    <xf numFmtId="167" fontId="25" fillId="16" borderId="0" xfId="0" applyNumberFormat="1" applyFont="1" applyFill="1" applyBorder="1" applyAlignment="1">
      <alignment horizontal="right" vertical="center" wrapText="1" indent="1"/>
    </xf>
    <xf numFmtId="184" fontId="25" fillId="16" borderId="0" xfId="0" applyNumberFormat="1" applyFont="1" applyFill="1" applyBorder="1" applyAlignment="1">
      <alignment horizontal="right" vertical="center" wrapText="1" indent="1"/>
    </xf>
    <xf numFmtId="173" fontId="25" fillId="16" borderId="0" xfId="0" applyNumberFormat="1" applyFont="1" applyFill="1" applyBorder="1" applyAlignment="1">
      <alignment horizontal="right" vertical="center" wrapText="1" indent="1"/>
    </xf>
    <xf numFmtId="4" fontId="25" fillId="16" borderId="8" xfId="0" applyNumberFormat="1" applyFont="1" applyFill="1" applyBorder="1" applyAlignment="1">
      <alignment horizontal="right" vertical="center" wrapText="1" indent="1"/>
    </xf>
    <xf numFmtId="167" fontId="22" fillId="16" borderId="0" xfId="0" applyNumberFormat="1" applyFont="1" applyFill="1" applyBorder="1" applyAlignment="1">
      <alignment horizontal="right" vertical="center" wrapText="1" indent="1"/>
    </xf>
    <xf numFmtId="184" fontId="22" fillId="16" borderId="0" xfId="0" applyNumberFormat="1" applyFont="1" applyFill="1" applyBorder="1" applyAlignment="1">
      <alignment horizontal="right" vertical="center" wrapText="1" indent="1"/>
    </xf>
    <xf numFmtId="173" fontId="22" fillId="16" borderId="0" xfId="0" applyNumberFormat="1" applyFont="1" applyFill="1" applyBorder="1" applyAlignment="1">
      <alignment horizontal="right" vertical="center" wrapText="1" indent="1"/>
    </xf>
    <xf numFmtId="4" fontId="22" fillId="16" borderId="8" xfId="0" applyNumberFormat="1" applyFont="1" applyFill="1" applyBorder="1" applyAlignment="1">
      <alignment horizontal="right" vertical="center" wrapText="1" indent="1"/>
    </xf>
    <xf numFmtId="0" fontId="3" fillId="17" borderId="1" xfId="0" applyFont="1" applyFill="1" applyBorder="1" applyAlignment="1">
      <alignment horizontal="left" indent="1"/>
    </xf>
    <xf numFmtId="167" fontId="3" fillId="17" borderId="0" xfId="0" applyNumberFormat="1" applyFont="1" applyFill="1" applyBorder="1" applyAlignment="1">
      <alignment horizontal="right" vertical="center" wrapText="1" indent="1"/>
    </xf>
    <xf numFmtId="183" fontId="3" fillId="17" borderId="0" xfId="0" applyNumberFormat="1" applyFont="1" applyFill="1" applyBorder="1" applyAlignment="1">
      <alignment horizontal="right" vertical="center" wrapText="1" indent="1"/>
    </xf>
    <xf numFmtId="175" fontId="3" fillId="17" borderId="0" xfId="0" applyNumberFormat="1" applyFont="1" applyFill="1" applyBorder="1" applyAlignment="1">
      <alignment horizontal="right" vertical="center" wrapText="1" indent="1"/>
    </xf>
    <xf numFmtId="171" fontId="3" fillId="17" borderId="0" xfId="0" applyNumberFormat="1" applyFont="1" applyFill="1" applyBorder="1" applyAlignment="1">
      <alignment horizontal="right" vertical="center" indent="1"/>
    </xf>
    <xf numFmtId="4" fontId="3" fillId="17" borderId="8" xfId="4" applyNumberFormat="1" applyFont="1" applyFill="1" applyBorder="1" applyAlignment="1">
      <alignment horizontal="right" vertical="center" wrapText="1" indent="1"/>
    </xf>
    <xf numFmtId="173" fontId="3" fillId="17" borderId="0" xfId="0" applyNumberFormat="1" applyFont="1" applyFill="1" applyBorder="1" applyAlignment="1">
      <alignment horizontal="right" vertical="center" wrapText="1" indent="1"/>
    </xf>
    <xf numFmtId="0" fontId="22" fillId="13" borderId="1" xfId="0" applyFont="1" applyFill="1" applyBorder="1"/>
    <xf numFmtId="0" fontId="3" fillId="13" borderId="0" xfId="0" applyFont="1" applyFill="1" applyBorder="1" applyAlignment="1">
      <alignment horizontal="center" vertical="center" wrapText="1"/>
    </xf>
    <xf numFmtId="169" fontId="3" fillId="13" borderId="0" xfId="0" applyNumberFormat="1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left" indent="1"/>
    </xf>
    <xf numFmtId="0" fontId="3" fillId="11" borderId="10" xfId="0" applyFont="1" applyFill="1" applyBorder="1" applyAlignment="1">
      <alignment horizontal="left" indent="1"/>
    </xf>
    <xf numFmtId="167" fontId="3" fillId="11" borderId="11" xfId="0" applyNumberFormat="1" applyFont="1" applyFill="1" applyBorder="1" applyAlignment="1">
      <alignment horizontal="right" vertical="center" wrapText="1" indent="1"/>
    </xf>
    <xf numFmtId="175" fontId="3" fillId="11" borderId="11" xfId="0" applyNumberFormat="1" applyFont="1" applyFill="1" applyBorder="1" applyAlignment="1">
      <alignment horizontal="right" vertical="center" wrapText="1" indent="1"/>
    </xf>
    <xf numFmtId="171" fontId="3" fillId="11" borderId="11" xfId="0" applyNumberFormat="1" applyFont="1" applyFill="1" applyBorder="1" applyAlignment="1">
      <alignment horizontal="right" vertical="center" indent="1"/>
    </xf>
    <xf numFmtId="173" fontId="3" fillId="11" borderId="11" xfId="0" applyNumberFormat="1" applyFont="1" applyFill="1" applyBorder="1" applyAlignment="1">
      <alignment horizontal="right" vertical="center" wrapText="1" indent="1"/>
    </xf>
    <xf numFmtId="4" fontId="3" fillId="11" borderId="9" xfId="4" applyNumberFormat="1" applyFont="1" applyFill="1" applyBorder="1" applyAlignment="1">
      <alignment horizontal="right" vertical="center" wrapText="1" indent="1"/>
    </xf>
    <xf numFmtId="0" fontId="15" fillId="14" borderId="5" xfId="0" applyFont="1" applyFill="1" applyBorder="1"/>
    <xf numFmtId="168" fontId="16" fillId="14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14" borderId="1" xfId="0" applyFont="1" applyFill="1" applyBorder="1"/>
    <xf numFmtId="168" fontId="16" fillId="13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14" borderId="1" xfId="0" applyFont="1" applyFill="1" applyBorder="1" applyAlignment="1" applyProtection="1">
      <alignment vertical="center"/>
    </xf>
    <xf numFmtId="0" fontId="16" fillId="14" borderId="0" xfId="0" applyFont="1" applyFill="1" applyBorder="1" applyAlignment="1" applyProtection="1">
      <alignment vertical="center"/>
    </xf>
    <xf numFmtId="0" fontId="15" fillId="14" borderId="0" xfId="0" applyFont="1" applyFill="1" applyBorder="1" applyAlignment="1" applyProtection="1">
      <alignment vertical="center"/>
    </xf>
    <xf numFmtId="0" fontId="16" fillId="14" borderId="1" xfId="0" applyFont="1" applyFill="1" applyBorder="1" applyAlignment="1" applyProtection="1">
      <alignment vertical="center"/>
    </xf>
    <xf numFmtId="49" fontId="15" fillId="14" borderId="0" xfId="0" applyNumberFormat="1" applyFont="1" applyFill="1" applyBorder="1" applyAlignment="1" applyProtection="1">
      <alignment vertical="center"/>
    </xf>
    <xf numFmtId="0" fontId="6" fillId="14" borderId="0" xfId="0" applyFont="1" applyFill="1" applyBorder="1" applyAlignment="1" applyProtection="1">
      <alignment vertical="center"/>
    </xf>
    <xf numFmtId="0" fontId="20" fillId="18" borderId="0" xfId="0" applyFont="1" applyFill="1" applyBorder="1"/>
    <xf numFmtId="175" fontId="20" fillId="18" borderId="0" xfId="0" applyNumberFormat="1" applyFont="1" applyFill="1" applyBorder="1" applyAlignment="1">
      <alignment horizontal="right" indent="1"/>
    </xf>
    <xf numFmtId="175" fontId="15" fillId="18" borderId="0" xfId="0" applyNumberFormat="1" applyFont="1" applyFill="1" applyBorder="1" applyAlignment="1">
      <alignment horizontal="right" indent="1"/>
    </xf>
    <xf numFmtId="175" fontId="21" fillId="18" borderId="0" xfId="0" applyNumberFormat="1" applyFont="1" applyFill="1" applyBorder="1" applyAlignment="1">
      <alignment horizontal="right" indent="1"/>
    </xf>
    <xf numFmtId="167" fontId="20" fillId="18" borderId="0" xfId="0" applyNumberFormat="1" applyFont="1" applyFill="1" applyBorder="1"/>
    <xf numFmtId="167" fontId="20" fillId="18" borderId="0" xfId="0" applyNumberFormat="1" applyFont="1" applyFill="1" applyBorder="1" applyAlignment="1">
      <alignment horizontal="right" indent="1"/>
    </xf>
    <xf numFmtId="181" fontId="15" fillId="18" borderId="0" xfId="0" applyNumberFormat="1" applyFont="1" applyFill="1" applyBorder="1" applyAlignment="1">
      <alignment horizontal="right" indent="1"/>
    </xf>
    <xf numFmtId="167" fontId="21" fillId="18" borderId="0" xfId="0" applyNumberFormat="1" applyFont="1" applyFill="1" applyBorder="1" applyAlignment="1">
      <alignment horizontal="right" indent="1"/>
    </xf>
    <xf numFmtId="171" fontId="15" fillId="18" borderId="0" xfId="0" applyNumberFormat="1" applyFont="1" applyFill="1" applyBorder="1" applyAlignment="1" applyProtection="1">
      <alignment horizontal="right" vertical="center" indent="1"/>
    </xf>
    <xf numFmtId="171" fontId="20" fillId="18" borderId="0" xfId="0" applyNumberFormat="1" applyFont="1" applyFill="1" applyBorder="1" applyAlignment="1" applyProtection="1">
      <alignment horizontal="right" vertical="center" indent="1"/>
    </xf>
    <xf numFmtId="171" fontId="15" fillId="18" borderId="0" xfId="0" applyNumberFormat="1" applyFont="1" applyFill="1" applyBorder="1" applyAlignment="1" applyProtection="1">
      <alignment horizontal="center" vertical="center"/>
    </xf>
    <xf numFmtId="0" fontId="16" fillId="19" borderId="2" xfId="0" applyFont="1" applyFill="1" applyBorder="1" applyAlignment="1" applyProtection="1">
      <alignment vertical="center"/>
    </xf>
    <xf numFmtId="0" fontId="16" fillId="19" borderId="3" xfId="0" applyFont="1" applyFill="1" applyBorder="1" applyAlignment="1" applyProtection="1">
      <alignment vertical="center"/>
    </xf>
    <xf numFmtId="167" fontId="6" fillId="19" borderId="3" xfId="0" applyNumberFormat="1" applyFont="1" applyFill="1" applyBorder="1" applyAlignment="1">
      <alignment horizontal="right" vertical="center" indent="1"/>
    </xf>
    <xf numFmtId="175" fontId="6" fillId="19" borderId="3" xfId="0" applyNumberFormat="1" applyFont="1" applyFill="1" applyBorder="1" applyAlignment="1">
      <alignment horizontal="right" vertical="center" indent="1"/>
    </xf>
    <xf numFmtId="171" fontId="6" fillId="19" borderId="3" xfId="5" quotePrefix="1" applyNumberFormat="1" applyFont="1" applyFill="1" applyBorder="1" applyAlignment="1" applyProtection="1">
      <alignment horizontal="right" vertical="center" indent="1"/>
    </xf>
    <xf numFmtId="168" fontId="6" fillId="19" borderId="4" xfId="0" applyNumberFormat="1" applyFont="1" applyFill="1" applyBorder="1" applyAlignment="1" applyProtection="1">
      <alignment horizontal="right" vertical="center" indent="1"/>
    </xf>
    <xf numFmtId="0" fontId="16" fillId="14" borderId="5" xfId="0" applyFont="1" applyFill="1" applyBorder="1" applyAlignment="1" applyProtection="1">
      <alignment horizontal="center" vertical="justify"/>
    </xf>
    <xf numFmtId="0" fontId="6" fillId="19" borderId="2" xfId="0" applyFont="1" applyFill="1" applyBorder="1" applyAlignment="1" applyProtection="1">
      <alignment vertical="center"/>
    </xf>
    <xf numFmtId="0" fontId="6" fillId="19" borderId="3" xfId="0" applyFont="1" applyFill="1" applyBorder="1" applyAlignment="1" applyProtection="1">
      <alignment vertical="center"/>
    </xf>
    <xf numFmtId="167" fontId="6" fillId="19" borderId="3" xfId="0" applyNumberFormat="1" applyFont="1" applyFill="1" applyBorder="1" applyAlignment="1">
      <alignment horizontal="right" indent="1"/>
    </xf>
    <xf numFmtId="175" fontId="6" fillId="19" borderId="3" xfId="0" applyNumberFormat="1" applyFont="1" applyFill="1" applyBorder="1" applyAlignment="1">
      <alignment horizontal="right" indent="1"/>
    </xf>
    <xf numFmtId="0" fontId="6" fillId="14" borderId="5" xfId="0" applyFont="1" applyFill="1" applyBorder="1" applyAlignment="1" applyProtection="1">
      <alignment horizontal="center" vertical="justify"/>
    </xf>
    <xf numFmtId="0" fontId="6" fillId="14" borderId="6" xfId="0" applyFont="1" applyFill="1" applyBorder="1" applyAlignment="1" applyProtection="1">
      <alignment horizontal="left" vertical="center"/>
    </xf>
    <xf numFmtId="173" fontId="6" fillId="14" borderId="6" xfId="0" applyNumberFormat="1" applyFont="1" applyFill="1" applyBorder="1" applyAlignment="1" applyProtection="1">
      <alignment horizontal="center" vertical="center" wrapText="1"/>
    </xf>
    <xf numFmtId="0" fontId="17" fillId="14" borderId="6" xfId="0" applyFont="1" applyFill="1" applyBorder="1" applyAlignment="1" applyProtection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 applyProtection="1">
      <alignment horizontal="center" vertical="center" wrapText="1"/>
      <protection locked="0"/>
    </xf>
    <xf numFmtId="0" fontId="6" fillId="19" borderId="2" xfId="0" applyFont="1" applyFill="1" applyBorder="1" applyAlignment="1" applyProtection="1">
      <alignment horizontal="left" vertical="center"/>
    </xf>
    <xf numFmtId="0" fontId="6" fillId="19" borderId="3" xfId="0" applyFont="1" applyFill="1" applyBorder="1" applyAlignment="1" applyProtection="1">
      <alignment horizontal="left" vertical="center"/>
    </xf>
    <xf numFmtId="167" fontId="6" fillId="19" borderId="3" xfId="0" applyNumberFormat="1" applyFont="1" applyFill="1" applyBorder="1" applyAlignment="1" applyProtection="1">
      <alignment horizontal="right" vertical="center" indent="1"/>
    </xf>
    <xf numFmtId="183" fontId="6" fillId="19" borderId="3" xfId="0" applyNumberFormat="1" applyFont="1" applyFill="1" applyBorder="1" applyAlignment="1" applyProtection="1">
      <alignment horizontal="right" vertical="center" indent="1"/>
    </xf>
    <xf numFmtId="175" fontId="6" fillId="19" borderId="3" xfId="0" applyNumberFormat="1" applyFont="1" applyFill="1" applyBorder="1" applyAlignment="1" applyProtection="1">
      <alignment horizontal="center" vertical="center"/>
    </xf>
    <xf numFmtId="171" fontId="6" fillId="19" borderId="3" xfId="5" applyNumberFormat="1" applyFont="1" applyFill="1" applyBorder="1" applyAlignment="1" applyProtection="1">
      <alignment horizontal="center" vertical="center"/>
    </xf>
    <xf numFmtId="175" fontId="6" fillId="19" borderId="3" xfId="0" applyNumberFormat="1" applyFont="1" applyFill="1" applyBorder="1" applyAlignment="1" applyProtection="1">
      <alignment horizontal="right" vertical="center" indent="1"/>
    </xf>
    <xf numFmtId="171" fontId="6" fillId="19" borderId="3" xfId="5" applyNumberFormat="1" applyFont="1" applyFill="1" applyBorder="1" applyAlignment="1" applyProtection="1">
      <alignment horizontal="right" vertical="center" indent="1"/>
    </xf>
    <xf numFmtId="168" fontId="6" fillId="19" borderId="4" xfId="0" applyNumberFormat="1" applyFont="1" applyFill="1" applyBorder="1" applyAlignment="1" applyProtection="1">
      <alignment horizontal="center" vertical="center"/>
    </xf>
    <xf numFmtId="0" fontId="6" fillId="14" borderId="6" xfId="0" applyFont="1" applyFill="1" applyBorder="1" applyAlignment="1" applyProtection="1">
      <alignment horizontal="center" vertical="justify"/>
    </xf>
    <xf numFmtId="0" fontId="16" fillId="14" borderId="7" xfId="0" applyFont="1" applyFill="1" applyBorder="1" applyAlignment="1" applyProtection="1">
      <alignment horizontal="center" vertical="center" wrapText="1"/>
      <protection locked="0"/>
    </xf>
    <xf numFmtId="167" fontId="20" fillId="10" borderId="0" xfId="0" applyNumberFormat="1" applyFont="1" applyFill="1" applyBorder="1"/>
    <xf numFmtId="167" fontId="20" fillId="10" borderId="0" xfId="0" applyNumberFormat="1" applyFont="1" applyFill="1" applyBorder="1" applyAlignment="1">
      <alignment horizontal="right" indent="1"/>
    </xf>
    <xf numFmtId="167" fontId="20" fillId="10" borderId="0" xfId="0" applyNumberFormat="1" applyFont="1" applyFill="1" applyBorder="1" applyAlignment="1">
      <alignment horizontal="center" vertical="center"/>
    </xf>
    <xf numFmtId="167" fontId="20" fillId="10" borderId="0" xfId="0" applyNumberFormat="1" applyFont="1" applyFill="1" applyBorder="1" applyAlignment="1">
      <alignment horizontal="right" vertical="center" indent="1"/>
    </xf>
    <xf numFmtId="167" fontId="21" fillId="10" borderId="0" xfId="0" applyNumberFormat="1" applyFont="1" applyFill="1" applyBorder="1" applyAlignment="1">
      <alignment horizontal="right" vertical="center" indent="1"/>
    </xf>
    <xf numFmtId="0" fontId="3" fillId="14" borderId="0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 applyProtection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173" fontId="3" fillId="13" borderId="6" xfId="0" applyNumberFormat="1" applyFont="1" applyFill="1" applyBorder="1" applyAlignment="1" applyProtection="1">
      <alignment horizontal="center" vertical="center" wrapText="1"/>
    </xf>
    <xf numFmtId="0" fontId="3" fillId="13" borderId="0" xfId="0" applyFont="1" applyFill="1" applyBorder="1" applyAlignment="1" applyProtection="1">
      <alignment horizontal="center" vertical="center" wrapText="1"/>
    </xf>
    <xf numFmtId="167" fontId="3" fillId="15" borderId="3" xfId="0" applyNumberFormat="1" applyFont="1" applyFill="1" applyBorder="1" applyAlignment="1" applyProtection="1">
      <alignment horizontal="right" vertical="center" wrapText="1" indent="1"/>
    </xf>
    <xf numFmtId="175" fontId="3" fillId="15" borderId="3" xfId="0" applyNumberFormat="1" applyFont="1" applyFill="1" applyBorder="1" applyAlignment="1" applyProtection="1">
      <alignment horizontal="right" vertical="center" wrapText="1" indent="1"/>
    </xf>
    <xf numFmtId="183" fontId="3" fillId="15" borderId="3" xfId="0" applyNumberFormat="1" applyFont="1" applyFill="1" applyBorder="1" applyAlignment="1" applyProtection="1">
      <alignment horizontal="right" vertical="center" wrapText="1" indent="1"/>
    </xf>
    <xf numFmtId="171" fontId="3" fillId="15" borderId="3" xfId="0" applyNumberFormat="1" applyFont="1" applyFill="1" applyBorder="1" applyAlignment="1" applyProtection="1">
      <alignment horizontal="right" vertical="center" wrapText="1" indent="1"/>
      <protection locked="0"/>
    </xf>
    <xf numFmtId="168" fontId="3" fillId="15" borderId="4" xfId="0" applyNumberFormat="1" applyFont="1" applyFill="1" applyBorder="1" applyAlignment="1" applyProtection="1">
      <alignment horizontal="right" vertical="center" wrapText="1" indent="1"/>
    </xf>
    <xf numFmtId="167" fontId="3" fillId="15" borderId="3" xfId="0" applyNumberFormat="1" applyFont="1" applyFill="1" applyBorder="1" applyAlignment="1" applyProtection="1">
      <alignment horizontal="center" vertical="center" wrapText="1"/>
    </xf>
    <xf numFmtId="175" fontId="3" fillId="15" borderId="3" xfId="0" applyNumberFormat="1" applyFont="1" applyFill="1" applyBorder="1" applyAlignment="1" applyProtection="1">
      <alignment horizontal="center" vertical="center" wrapText="1"/>
    </xf>
    <xf numFmtId="171" fontId="3" fillId="15" borderId="3" xfId="0" applyNumberFormat="1" applyFont="1" applyFill="1" applyBorder="1" applyAlignment="1" applyProtection="1">
      <alignment horizontal="center" vertical="center"/>
      <protection locked="0"/>
    </xf>
    <xf numFmtId="183" fontId="3" fillId="15" borderId="3" xfId="0" applyNumberFormat="1" applyFont="1" applyFill="1" applyBorder="1" applyAlignment="1" applyProtection="1">
      <alignment horizontal="center" vertical="center" wrapText="1"/>
    </xf>
    <xf numFmtId="168" fontId="3" fillId="15" borderId="4" xfId="0" applyNumberFormat="1" applyFont="1" applyFill="1" applyBorder="1" applyAlignment="1" applyProtection="1">
      <alignment horizontal="center" vertical="center" wrapText="1"/>
    </xf>
    <xf numFmtId="171" fontId="3" fillId="15" borderId="3" xfId="0" applyNumberFormat="1" applyFont="1" applyFill="1" applyBorder="1" applyAlignment="1" applyProtection="1">
      <alignment horizontal="right" vertical="center" indent="1"/>
    </xf>
    <xf numFmtId="168" fontId="3" fillId="20" borderId="4" xfId="4" applyNumberFormat="1" applyFont="1" applyFill="1" applyBorder="1" applyAlignment="1">
      <alignment horizontal="right" vertical="center" wrapText="1" indent="1"/>
    </xf>
    <xf numFmtId="0" fontId="4" fillId="13" borderId="5" xfId="0" applyFont="1" applyFill="1" applyBorder="1" applyAlignment="1" applyProtection="1">
      <alignment horizontal="left" vertical="center" indent="1"/>
    </xf>
    <xf numFmtId="0" fontId="4" fillId="13" borderId="1" xfId="0" applyFont="1" applyFill="1" applyBorder="1" applyAlignment="1" applyProtection="1">
      <alignment horizontal="left" vertical="center" indent="1"/>
    </xf>
    <xf numFmtId="0" fontId="3" fillId="13" borderId="1" xfId="0" applyFont="1" applyFill="1" applyBorder="1" applyAlignment="1" applyProtection="1">
      <alignment horizontal="left" vertical="center" indent="1"/>
    </xf>
    <xf numFmtId="0" fontId="0" fillId="13" borderId="1" xfId="0" applyFill="1" applyBorder="1" applyAlignment="1" applyProtection="1">
      <alignment horizontal="left" vertical="center" indent="1"/>
    </xf>
    <xf numFmtId="0" fontId="1" fillId="13" borderId="1" xfId="0" applyFont="1" applyFill="1" applyBorder="1" applyAlignment="1" applyProtection="1">
      <alignment horizontal="left" vertical="center" indent="1"/>
    </xf>
    <xf numFmtId="0" fontId="19" fillId="13" borderId="1" xfId="0" applyFont="1" applyFill="1" applyBorder="1" applyAlignment="1" applyProtection="1">
      <alignment horizontal="left" vertical="center" indent="1"/>
    </xf>
    <xf numFmtId="0" fontId="4" fillId="15" borderId="2" xfId="0" applyFont="1" applyFill="1" applyBorder="1" applyAlignment="1" applyProtection="1">
      <alignment horizontal="left" vertical="center" indent="1"/>
    </xf>
    <xf numFmtId="0" fontId="6" fillId="13" borderId="5" xfId="0" applyFont="1" applyFill="1" applyBorder="1" applyAlignment="1" applyProtection="1">
      <alignment horizontal="left" vertical="center" indent="1"/>
    </xf>
    <xf numFmtId="0" fontId="6" fillId="13" borderId="1" xfId="0" applyFont="1" applyFill="1" applyBorder="1" applyAlignment="1" applyProtection="1">
      <alignment horizontal="left" vertical="center" indent="1"/>
    </xf>
    <xf numFmtId="0" fontId="6" fillId="14" borderId="5" xfId="0" applyFont="1" applyFill="1" applyBorder="1" applyAlignment="1" applyProtection="1">
      <alignment horizontal="left" vertical="center" indent="1"/>
    </xf>
    <xf numFmtId="0" fontId="3" fillId="15" borderId="2" xfId="0" applyFont="1" applyFill="1" applyBorder="1" applyAlignment="1" applyProtection="1">
      <alignment horizontal="left" vertical="center" indent="1"/>
    </xf>
    <xf numFmtId="0" fontId="3" fillId="14" borderId="5" xfId="0" applyFont="1" applyFill="1" applyBorder="1" applyAlignment="1">
      <alignment horizontal="left" vertical="center" wrapText="1" indent="1"/>
    </xf>
    <xf numFmtId="0" fontId="3" fillId="14" borderId="1" xfId="0" applyFont="1" applyFill="1" applyBorder="1" applyAlignment="1">
      <alignment horizontal="left" vertical="center" wrapText="1" indent="1"/>
    </xf>
    <xf numFmtId="0" fontId="1" fillId="14" borderId="1" xfId="0" applyFont="1" applyFill="1" applyBorder="1" applyAlignment="1">
      <alignment horizontal="left" vertical="center" indent="1"/>
    </xf>
    <xf numFmtId="0" fontId="10" fillId="14" borderId="1" xfId="0" applyFont="1" applyFill="1" applyBorder="1" applyAlignment="1">
      <alignment horizontal="left" vertical="center" indent="1"/>
    </xf>
    <xf numFmtId="0" fontId="3" fillId="20" borderId="2" xfId="0" applyFont="1" applyFill="1" applyBorder="1" applyAlignment="1">
      <alignment horizontal="left" vertical="center" indent="1"/>
    </xf>
    <xf numFmtId="0" fontId="3" fillId="20" borderId="2" xfId="0" applyFont="1" applyFill="1" applyBorder="1" applyAlignment="1">
      <alignment horizontal="left" vertical="center"/>
    </xf>
    <xf numFmtId="180" fontId="0" fillId="9" borderId="0" xfId="0" applyNumberFormat="1" applyFill="1"/>
    <xf numFmtId="0" fontId="6" fillId="20" borderId="3" xfId="0" applyFont="1" applyFill="1" applyBorder="1" applyAlignment="1" applyProtection="1">
      <alignment horizontal="left" vertical="center"/>
    </xf>
    <xf numFmtId="167" fontId="6" fillId="20" borderId="3" xfId="0" applyNumberFormat="1" applyFont="1" applyFill="1" applyBorder="1" applyAlignment="1" applyProtection="1">
      <alignment horizontal="right" vertical="center" indent="1"/>
    </xf>
    <xf numFmtId="183" fontId="6" fillId="20" borderId="3" xfId="0" applyNumberFormat="1" applyFont="1" applyFill="1" applyBorder="1" applyAlignment="1" applyProtection="1">
      <alignment horizontal="right" vertical="center" indent="1"/>
    </xf>
    <xf numFmtId="175" fontId="6" fillId="20" borderId="3" xfId="0" applyNumberFormat="1" applyFont="1" applyFill="1" applyBorder="1" applyAlignment="1" applyProtection="1">
      <alignment horizontal="right" vertical="center" indent="1"/>
    </xf>
    <xf numFmtId="171" fontId="6" fillId="20" borderId="3" xfId="5" applyNumberFormat="1" applyFont="1" applyFill="1" applyBorder="1" applyAlignment="1" applyProtection="1">
      <alignment horizontal="right" vertical="center" indent="1"/>
    </xf>
    <xf numFmtId="168" fontId="6" fillId="20" borderId="4" xfId="0" applyNumberFormat="1" applyFont="1" applyFill="1" applyBorder="1" applyAlignment="1" applyProtection="1">
      <alignment horizontal="right" vertical="center" indent="1"/>
    </xf>
    <xf numFmtId="0" fontId="6" fillId="20" borderId="2" xfId="0" applyFont="1" applyFill="1" applyBorder="1" applyAlignment="1" applyProtection="1">
      <alignment horizontal="left" vertical="center"/>
    </xf>
    <xf numFmtId="167" fontId="0" fillId="9" borderId="0" xfId="0" applyNumberFormat="1" applyFill="1" applyBorder="1"/>
    <xf numFmtId="2" fontId="0" fillId="9" borderId="0" xfId="0" applyNumberFormat="1" applyFill="1" applyBorder="1"/>
    <xf numFmtId="173" fontId="22" fillId="3" borderId="0" xfId="0" applyNumberFormat="1" applyFont="1" applyFill="1" applyBorder="1" applyAlignment="1">
      <alignment horizontal="right" vertical="center" wrapText="1" indent="1"/>
    </xf>
    <xf numFmtId="168" fontId="22" fillId="16" borderId="0" xfId="0" applyNumberFormat="1" applyFont="1" applyFill="1" applyBorder="1" applyAlignment="1">
      <alignment horizontal="right" vertical="center" wrapText="1" indent="1"/>
    </xf>
    <xf numFmtId="167" fontId="21" fillId="7" borderId="0" xfId="0" applyNumberFormat="1" applyFont="1" applyFill="1" applyBorder="1" applyAlignment="1">
      <alignment horizontal="right" indent="1"/>
    </xf>
    <xf numFmtId="173" fontId="1" fillId="16" borderId="0" xfId="0" applyNumberFormat="1" applyFont="1" applyFill="1" applyBorder="1" applyAlignment="1">
      <alignment horizontal="right" vertical="center" wrapText="1" indent="1"/>
    </xf>
    <xf numFmtId="171" fontId="1" fillId="5" borderId="0" xfId="0" applyNumberFormat="1" applyFont="1" applyFill="1" applyBorder="1" applyAlignment="1" applyProtection="1">
      <alignment horizontal="right" vertical="center" indent="1"/>
    </xf>
    <xf numFmtId="173" fontId="14" fillId="16" borderId="0" xfId="0" applyNumberFormat="1" applyFont="1" applyFill="1" applyBorder="1" applyAlignment="1">
      <alignment horizontal="right" vertical="center" wrapText="1" indent="1"/>
    </xf>
    <xf numFmtId="167" fontId="1" fillId="5" borderId="0" xfId="0" applyNumberFormat="1" applyFont="1" applyFill="1" applyBorder="1" applyAlignment="1" applyProtection="1">
      <alignment horizontal="right" vertical="center" wrapText="1" indent="1"/>
    </xf>
    <xf numFmtId="167" fontId="1" fillId="3" borderId="0" xfId="0" applyNumberFormat="1" applyFont="1" applyFill="1" applyBorder="1" applyAlignment="1" applyProtection="1">
      <alignment horizontal="center" vertical="center" wrapText="1"/>
    </xf>
    <xf numFmtId="175" fontId="1" fillId="3" borderId="0" xfId="0" applyNumberFormat="1" applyFont="1" applyFill="1" applyBorder="1" applyAlignment="1" applyProtection="1">
      <alignment horizontal="right" vertical="center" wrapText="1" indent="1"/>
    </xf>
    <xf numFmtId="168" fontId="1" fillId="3" borderId="8" xfId="0" applyNumberFormat="1" applyFont="1" applyFill="1" applyBorder="1" applyAlignment="1" applyProtection="1">
      <alignment horizontal="right" vertical="center" wrapText="1" indent="1"/>
    </xf>
    <xf numFmtId="167" fontId="1" fillId="3" borderId="0" xfId="0" applyNumberFormat="1" applyFont="1" applyFill="1" applyBorder="1" applyAlignment="1" applyProtection="1">
      <alignment horizontal="right" vertical="center" wrapText="1" indent="1"/>
    </xf>
    <xf numFmtId="175" fontId="1" fillId="2" borderId="0" xfId="0" applyNumberFormat="1" applyFont="1" applyFill="1"/>
    <xf numFmtId="175" fontId="21" fillId="10" borderId="0" xfId="0" applyNumberFormat="1" applyFont="1" applyFill="1" applyBorder="1" applyAlignment="1">
      <alignment horizontal="right" indent="1"/>
    </xf>
    <xf numFmtId="171" fontId="20" fillId="18" borderId="0" xfId="0" applyNumberFormat="1" applyFont="1" applyFill="1" applyBorder="1" applyAlignment="1" applyProtection="1">
      <alignment horizontal="center" vertical="center"/>
    </xf>
    <xf numFmtId="173" fontId="21" fillId="7" borderId="0" xfId="0" applyNumberFormat="1" applyFont="1" applyFill="1" applyBorder="1" applyAlignment="1" applyProtection="1">
      <alignment horizontal="center" vertical="center" wrapText="1"/>
    </xf>
    <xf numFmtId="175" fontId="20" fillId="18" borderId="0" xfId="0" applyNumberFormat="1" applyFont="1" applyFill="1" applyBorder="1"/>
    <xf numFmtId="181" fontId="20" fillId="18" borderId="0" xfId="0" applyNumberFormat="1" applyFont="1" applyFill="1" applyBorder="1"/>
    <xf numFmtId="175" fontId="20" fillId="10" borderId="0" xfId="0" applyNumberFormat="1" applyFont="1" applyFill="1" applyBorder="1"/>
    <xf numFmtId="173" fontId="20" fillId="18" borderId="0" xfId="0" applyNumberFormat="1" applyFont="1" applyFill="1" applyBorder="1" applyAlignment="1" applyProtection="1">
      <alignment horizontal="center" vertical="center"/>
    </xf>
    <xf numFmtId="178" fontId="20" fillId="10" borderId="8" xfId="0" applyNumberFormat="1" applyFont="1" applyFill="1" applyBorder="1"/>
    <xf numFmtId="175" fontId="20" fillId="7" borderId="0" xfId="0" applyNumberFormat="1" applyFont="1" applyFill="1" applyBorder="1" applyAlignment="1">
      <alignment horizontal="center"/>
    </xf>
    <xf numFmtId="169" fontId="22" fillId="0" borderId="0" xfId="0" applyNumberFormat="1" applyFont="1" applyFill="1"/>
    <xf numFmtId="169" fontId="1" fillId="0" borderId="0" xfId="0" applyNumberFormat="1" applyFont="1" applyFill="1"/>
    <xf numFmtId="167" fontId="6" fillId="10" borderId="0" xfId="0" applyNumberFormat="1" applyFont="1" applyFill="1" applyBorder="1" applyAlignment="1">
      <alignment horizontal="right" vertical="center" indent="1"/>
    </xf>
    <xf numFmtId="175" fontId="6" fillId="18" borderId="0" xfId="0" applyNumberFormat="1" applyFont="1" applyFill="1" applyBorder="1" applyAlignment="1">
      <alignment horizontal="right" indent="1"/>
    </xf>
    <xf numFmtId="167" fontId="15" fillId="10" borderId="0" xfId="0" applyNumberFormat="1" applyFont="1" applyFill="1" applyBorder="1" applyAlignment="1">
      <alignment horizontal="right" vertical="center" indent="1"/>
    </xf>
    <xf numFmtId="181" fontId="6" fillId="18" borderId="0" xfId="0" applyNumberFormat="1" applyFont="1" applyFill="1" applyBorder="1" applyAlignment="1">
      <alignment horizontal="right" indent="1"/>
    </xf>
    <xf numFmtId="167" fontId="15" fillId="18" borderId="0" xfId="0" applyNumberFormat="1" applyFont="1" applyFill="1" applyBorder="1" applyAlignment="1">
      <alignment horizontal="right" indent="1"/>
    </xf>
    <xf numFmtId="175" fontId="15" fillId="7" borderId="0" xfId="0" applyNumberFormat="1" applyFont="1" applyFill="1" applyBorder="1" applyAlignment="1">
      <alignment horizontal="right" indent="1"/>
    </xf>
    <xf numFmtId="168" fontId="15" fillId="7" borderId="0" xfId="0" applyNumberFormat="1" applyFont="1" applyFill="1" applyBorder="1" applyAlignment="1">
      <alignment horizontal="right" indent="2"/>
    </xf>
    <xf numFmtId="175" fontId="6" fillId="7" borderId="0" xfId="0" applyNumberFormat="1" applyFont="1" applyFill="1" applyBorder="1" applyAlignment="1">
      <alignment horizontal="right" indent="1"/>
    </xf>
    <xf numFmtId="187" fontId="15" fillId="7" borderId="0" xfId="0" applyNumberFormat="1" applyFont="1" applyFill="1" applyBorder="1" applyAlignment="1">
      <alignment horizontal="right" indent="1"/>
    </xf>
    <xf numFmtId="171" fontId="6" fillId="18" borderId="0" xfId="0" applyNumberFormat="1" applyFont="1" applyFill="1" applyBorder="1" applyAlignment="1" applyProtection="1">
      <alignment horizontal="right" vertical="center" indent="1"/>
    </xf>
    <xf numFmtId="175" fontId="6" fillId="10" borderId="0" xfId="0" applyNumberFormat="1" applyFont="1" applyFill="1" applyBorder="1" applyAlignment="1">
      <alignment horizontal="right" indent="1"/>
    </xf>
    <xf numFmtId="168" fontId="6" fillId="10" borderId="8" xfId="0" applyNumberFormat="1" applyFont="1" applyFill="1" applyBorder="1" applyAlignment="1">
      <alignment horizontal="right" indent="1"/>
    </xf>
    <xf numFmtId="167" fontId="1" fillId="11" borderId="0" xfId="0" applyNumberFormat="1" applyFont="1" applyFill="1" applyBorder="1" applyAlignment="1" applyProtection="1">
      <alignment horizontal="right" vertical="center" wrapText="1" indent="1"/>
    </xf>
    <xf numFmtId="183" fontId="1" fillId="16" borderId="0" xfId="0" applyNumberFormat="1" applyFont="1" applyFill="1" applyBorder="1" applyAlignment="1" applyProtection="1">
      <alignment horizontal="right" vertical="center" wrapText="1" indent="1"/>
    </xf>
    <xf numFmtId="171" fontId="1" fillId="5" borderId="0" xfId="0" applyNumberFormat="1" applyFont="1" applyFill="1" applyBorder="1" applyAlignment="1" applyProtection="1">
      <alignment horizontal="right" vertical="center" wrapText="1" indent="1"/>
    </xf>
    <xf numFmtId="183" fontId="1" fillId="11" borderId="0" xfId="0" applyNumberFormat="1" applyFont="1" applyFill="1" applyBorder="1" applyAlignment="1" applyProtection="1">
      <alignment horizontal="right" vertical="center" wrapText="1" indent="1"/>
    </xf>
    <xf numFmtId="171" fontId="1" fillId="16" borderId="0" xfId="0" applyNumberFormat="1" applyFont="1" applyFill="1" applyBorder="1" applyAlignment="1" applyProtection="1">
      <alignment horizontal="right" vertical="center" wrapText="1" indent="1"/>
    </xf>
    <xf numFmtId="175" fontId="1" fillId="11" borderId="0" xfId="0" applyNumberFormat="1" applyFont="1" applyFill="1" applyBorder="1" applyAlignment="1" applyProtection="1">
      <alignment horizontal="right" vertical="center" wrapText="1" indent="1"/>
    </xf>
    <xf numFmtId="168" fontId="1" fillId="11" borderId="8" xfId="0" applyNumberFormat="1" applyFont="1" applyFill="1" applyBorder="1" applyAlignment="1" applyProtection="1">
      <alignment horizontal="right" vertical="center" wrapText="1" indent="1"/>
    </xf>
    <xf numFmtId="167" fontId="1" fillId="16" borderId="0" xfId="0" applyNumberFormat="1" applyFont="1" applyFill="1" applyBorder="1" applyAlignment="1">
      <alignment horizontal="right" vertical="center" wrapText="1" indent="1"/>
    </xf>
    <xf numFmtId="172" fontId="1" fillId="3" borderId="0" xfId="0" applyNumberFormat="1" applyFont="1" applyFill="1" applyBorder="1" applyAlignment="1">
      <alignment horizontal="right" vertical="center" wrapText="1" indent="1"/>
    </xf>
    <xf numFmtId="184" fontId="1" fillId="16" borderId="0" xfId="0" applyNumberFormat="1" applyFont="1" applyFill="1" applyBorder="1" applyAlignment="1">
      <alignment horizontal="right" vertical="center" wrapText="1" indent="1"/>
    </xf>
    <xf numFmtId="171" fontId="1" fillId="3" borderId="0" xfId="0" applyNumberFormat="1" applyFont="1" applyFill="1" applyBorder="1" applyAlignment="1">
      <alignment horizontal="right" vertical="center" wrapText="1" indent="1"/>
    </xf>
    <xf numFmtId="4" fontId="1" fillId="16" borderId="8" xfId="0" applyNumberFormat="1" applyFont="1" applyFill="1" applyBorder="1" applyAlignment="1">
      <alignment horizontal="right" vertical="center" wrapText="1" indent="1"/>
    </xf>
    <xf numFmtId="167" fontId="14" fillId="16" borderId="0" xfId="0" applyNumberFormat="1" applyFont="1" applyFill="1" applyBorder="1" applyAlignment="1">
      <alignment horizontal="right" vertical="center" wrapText="1" indent="1"/>
    </xf>
    <xf numFmtId="173" fontId="14" fillId="3" borderId="0" xfId="0" applyNumberFormat="1" applyFont="1" applyFill="1" applyBorder="1" applyAlignment="1">
      <alignment horizontal="right" vertical="center" wrapText="1" indent="1"/>
    </xf>
    <xf numFmtId="184" fontId="14" fillId="16" borderId="0" xfId="0" applyNumberFormat="1" applyFont="1" applyFill="1" applyBorder="1" applyAlignment="1">
      <alignment horizontal="right" vertical="center" wrapText="1" indent="1"/>
    </xf>
    <xf numFmtId="171" fontId="14" fillId="3" borderId="0" xfId="0" applyNumberFormat="1" applyFont="1" applyFill="1" applyBorder="1" applyAlignment="1">
      <alignment horizontal="right" vertical="center" wrapText="1" indent="1"/>
    </xf>
    <xf numFmtId="4" fontId="14" fillId="16" borderId="8" xfId="0" applyNumberFormat="1" applyFont="1" applyFill="1" applyBorder="1" applyAlignment="1">
      <alignment horizontal="right" vertical="center" wrapText="1" indent="1"/>
    </xf>
    <xf numFmtId="168" fontId="15" fillId="10" borderId="8" xfId="0" applyNumberFormat="1" applyFont="1" applyFill="1" applyBorder="1" applyAlignment="1">
      <alignment horizontal="right" indent="1"/>
    </xf>
    <xf numFmtId="168" fontId="15" fillId="11" borderId="8" xfId="0" applyNumberFormat="1" applyFont="1" applyFill="1" applyBorder="1" applyAlignment="1" applyProtection="1">
      <alignment horizontal="right" vertical="center" indent="1"/>
    </xf>
    <xf numFmtId="168" fontId="6" fillId="11" borderId="8" xfId="0" applyNumberFormat="1" applyFont="1" applyFill="1" applyBorder="1" applyAlignment="1" applyProtection="1">
      <alignment horizontal="right" vertical="center" indent="1"/>
    </xf>
    <xf numFmtId="167" fontId="15" fillId="10" borderId="0" xfId="0" applyNumberFormat="1" applyFont="1" applyFill="1" applyBorder="1" applyAlignment="1">
      <alignment horizontal="right" indent="1"/>
    </xf>
    <xf numFmtId="167" fontId="6" fillId="18" borderId="0" xfId="0" applyNumberFormat="1" applyFont="1" applyFill="1" applyBorder="1" applyAlignment="1">
      <alignment horizontal="right" indent="1"/>
    </xf>
    <xf numFmtId="178" fontId="15" fillId="10" borderId="8" xfId="0" applyNumberFormat="1" applyFont="1" applyFill="1" applyBorder="1" applyAlignment="1">
      <alignment horizontal="right" indent="1"/>
    </xf>
    <xf numFmtId="167" fontId="15" fillId="7" borderId="0" xfId="0" applyNumberFormat="1" applyFont="1" applyFill="1" applyBorder="1"/>
    <xf numFmtId="167" fontId="15" fillId="7" borderId="0" xfId="0" applyNumberFormat="1" applyFont="1" applyFill="1" applyBorder="1" applyAlignment="1">
      <alignment horizontal="right" indent="1"/>
    </xf>
    <xf numFmtId="167" fontId="6" fillId="7" borderId="0" xfId="0" applyNumberFormat="1" applyFont="1" applyFill="1" applyBorder="1" applyAlignment="1">
      <alignment horizontal="right" indent="1"/>
    </xf>
    <xf numFmtId="0" fontId="15" fillId="18" borderId="0" xfId="0" applyFont="1" applyFill="1" applyBorder="1"/>
    <xf numFmtId="171" fontId="6" fillId="18" borderId="0" xfId="0" applyNumberFormat="1" applyFont="1" applyFill="1" applyBorder="1" applyAlignment="1" applyProtection="1">
      <alignment horizontal="center" vertical="center"/>
    </xf>
    <xf numFmtId="168" fontId="6" fillId="7" borderId="0" xfId="0" applyNumberFormat="1" applyFont="1" applyFill="1" applyBorder="1" applyAlignment="1">
      <alignment horizontal="center"/>
    </xf>
    <xf numFmtId="168" fontId="6" fillId="10" borderId="8" xfId="0" applyNumberFormat="1" applyFont="1" applyFill="1" applyBorder="1" applyAlignment="1">
      <alignment horizontal="right" indent="2"/>
    </xf>
    <xf numFmtId="167" fontId="6" fillId="10" borderId="0" xfId="0" applyNumberFormat="1" applyFont="1" applyFill="1" applyBorder="1" applyAlignment="1">
      <alignment horizontal="right" indent="1"/>
    </xf>
    <xf numFmtId="167" fontId="15" fillId="10" borderId="0" xfId="0" applyNumberFormat="1" applyFont="1" applyFill="1" applyBorder="1" applyAlignment="1">
      <alignment horizontal="center" vertical="center"/>
    </xf>
    <xf numFmtId="175" fontId="15" fillId="10" borderId="0" xfId="0" applyNumberFormat="1" applyFont="1" applyFill="1" applyBorder="1" applyAlignment="1">
      <alignment horizontal="center"/>
    </xf>
    <xf numFmtId="178" fontId="15" fillId="10" borderId="8" xfId="0" applyNumberFormat="1" applyFont="1" applyFill="1" applyBorder="1" applyAlignment="1"/>
    <xf numFmtId="173" fontId="1" fillId="3" borderId="0" xfId="0" applyNumberFormat="1" applyFont="1" applyFill="1" applyBorder="1" applyAlignment="1">
      <alignment horizontal="right" vertical="center" wrapText="1" indent="1"/>
    </xf>
    <xf numFmtId="184" fontId="1" fillId="16" borderId="0" xfId="0" quotePrefix="1" applyNumberFormat="1" applyFont="1" applyFill="1" applyBorder="1" applyAlignment="1">
      <alignment horizontal="right" vertical="center" wrapText="1" indent="1"/>
    </xf>
    <xf numFmtId="4" fontId="1" fillId="16" borderId="8" xfId="0" quotePrefix="1" applyNumberFormat="1" applyFont="1" applyFill="1" applyBorder="1" applyAlignment="1">
      <alignment horizontal="right" vertical="center" wrapText="1" indent="1"/>
    </xf>
    <xf numFmtId="175" fontId="6" fillId="18" borderId="0" xfId="0" applyNumberFormat="1" applyFont="1" applyFill="1" applyBorder="1" applyAlignment="1">
      <alignment horizontal="right" vertical="center" indent="1"/>
    </xf>
    <xf numFmtId="167" fontId="6" fillId="18" borderId="0" xfId="0" applyNumberFormat="1" applyFont="1" applyFill="1" applyBorder="1" applyAlignment="1">
      <alignment horizontal="right" vertical="center" indent="1"/>
    </xf>
    <xf numFmtId="175" fontId="6" fillId="7" borderId="0" xfId="0" applyNumberFormat="1" applyFont="1" applyFill="1" applyBorder="1" applyAlignment="1">
      <alignment horizontal="right" vertical="center" indent="1"/>
    </xf>
    <xf numFmtId="175" fontId="6" fillId="10" borderId="0" xfId="0" applyNumberFormat="1" applyFont="1" applyFill="1" applyBorder="1" applyAlignment="1">
      <alignment horizontal="right" vertical="center" indent="1"/>
    </xf>
    <xf numFmtId="0" fontId="1" fillId="8" borderId="0" xfId="0" applyFont="1" applyFill="1" applyAlignment="1" applyProtection="1">
      <alignment horizontal="justify" vertical="center"/>
    </xf>
    <xf numFmtId="168" fontId="6" fillId="10" borderId="8" xfId="0" applyNumberFormat="1" applyFont="1" applyFill="1" applyBorder="1" applyAlignment="1">
      <alignment horizontal="right" vertical="center" indent="1"/>
    </xf>
    <xf numFmtId="0" fontId="0" fillId="9" borderId="0" xfId="0" applyFill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82" fontId="12" fillId="9" borderId="0" xfId="0" applyNumberFormat="1" applyFont="1" applyFill="1" applyBorder="1" applyAlignment="1">
      <alignment horizontal="center"/>
    </xf>
    <xf numFmtId="171" fontId="1" fillId="16" borderId="0" xfId="0" quotePrefix="1" applyNumberFormat="1" applyFont="1" applyFill="1" applyBorder="1" applyAlignment="1" applyProtection="1">
      <alignment horizontal="right" vertical="center" wrapText="1" indent="1"/>
    </xf>
    <xf numFmtId="171" fontId="1" fillId="16" borderId="0" xfId="0" quotePrefix="1" applyNumberFormat="1" applyFont="1" applyFill="1" applyBorder="1" applyAlignment="1" applyProtection="1">
      <alignment horizontal="center" vertical="center" wrapText="1"/>
    </xf>
    <xf numFmtId="4" fontId="0" fillId="4" borderId="0" xfId="0" applyNumberFormat="1" applyFill="1" applyBorder="1" applyAlignment="1" applyProtection="1">
      <alignment horizontal="center" vertical="center"/>
    </xf>
    <xf numFmtId="175" fontId="1" fillId="16" borderId="0" xfId="0" applyNumberFormat="1" applyFont="1" applyFill="1" applyBorder="1" applyAlignment="1" applyProtection="1">
      <alignment horizontal="right" vertical="center" wrapText="1" indent="1"/>
    </xf>
    <xf numFmtId="167" fontId="1" fillId="5" borderId="0" xfId="0" applyNumberFormat="1" applyFont="1" applyFill="1" applyBorder="1" applyAlignment="1" applyProtection="1">
      <alignment horizontal="center" vertical="center" wrapText="1"/>
    </xf>
    <xf numFmtId="171" fontId="1" fillId="5" borderId="0" xfId="0" applyNumberFormat="1" applyFont="1" applyFill="1" applyBorder="1" applyAlignment="1" applyProtection="1">
      <alignment horizontal="center" vertical="center"/>
    </xf>
    <xf numFmtId="173" fontId="1" fillId="16" borderId="0" xfId="0" applyNumberFormat="1" applyFont="1" applyFill="1" applyBorder="1" applyAlignment="1" applyProtection="1">
      <alignment horizontal="right" vertical="center" wrapText="1" indent="1"/>
    </xf>
    <xf numFmtId="183" fontId="1" fillId="3" borderId="0" xfId="0" applyNumberFormat="1" applyFont="1" applyFill="1" applyBorder="1" applyAlignment="1" applyProtection="1">
      <alignment horizontal="right" vertical="center" wrapText="1" indent="1"/>
    </xf>
    <xf numFmtId="171" fontId="1" fillId="16" borderId="0" xfId="0" applyNumberFormat="1" applyFont="1" applyFill="1" applyBorder="1" applyAlignment="1" applyProtection="1">
      <alignment horizontal="right" vertical="center" indent="1"/>
    </xf>
    <xf numFmtId="175" fontId="1" fillId="3" borderId="0" xfId="0" applyNumberFormat="1" applyFont="1" applyFill="1" applyBorder="1" applyAlignment="1" applyProtection="1">
      <alignment horizontal="center" vertical="center" wrapText="1"/>
    </xf>
    <xf numFmtId="3" fontId="0" fillId="8" borderId="0" xfId="0" applyNumberFormat="1" applyFill="1"/>
    <xf numFmtId="0" fontId="3" fillId="13" borderId="5" xfId="0" applyFont="1" applyFill="1" applyBorder="1" applyAlignment="1">
      <alignment horizontal="left" vertical="center" wrapText="1" indent="1"/>
    </xf>
    <xf numFmtId="0" fontId="3" fillId="13" borderId="1" xfId="0" applyFont="1" applyFill="1" applyBorder="1" applyAlignment="1">
      <alignment horizontal="left" vertical="center" wrapText="1" inden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169" fontId="3" fillId="13" borderId="6" xfId="0" applyNumberFormat="1" applyFont="1" applyFill="1" applyBorder="1" applyAlignment="1">
      <alignment horizontal="center" vertical="center" wrapText="1"/>
    </xf>
    <xf numFmtId="169" fontId="3" fillId="13" borderId="0" xfId="0" applyNumberFormat="1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15" fillId="14" borderId="6" xfId="0" applyFont="1" applyFill="1" applyBorder="1"/>
    <xf numFmtId="0" fontId="15" fillId="14" borderId="0" xfId="0" applyFont="1" applyFill="1" applyBorder="1"/>
    <xf numFmtId="167" fontId="16" fillId="14" borderId="6" xfId="0" applyNumberFormat="1" applyFont="1" applyFill="1" applyBorder="1" applyAlignment="1">
      <alignment horizontal="center" vertical="center" wrapText="1"/>
    </xf>
    <xf numFmtId="167" fontId="16" fillId="14" borderId="0" xfId="0" applyNumberFormat="1" applyFont="1" applyFill="1" applyBorder="1" applyAlignment="1">
      <alignment horizontal="center" vertical="center" wrapText="1"/>
    </xf>
    <xf numFmtId="0" fontId="16" fillId="14" borderId="6" xfId="0" applyFont="1" applyFill="1" applyBorder="1" applyAlignment="1">
      <alignment horizontal="center" vertical="center" wrapText="1"/>
    </xf>
    <xf numFmtId="0" fontId="16" fillId="14" borderId="0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17" fillId="14" borderId="6" xfId="0" applyFont="1" applyFill="1" applyBorder="1" applyAlignment="1">
      <alignment horizontal="center" vertical="center" wrapText="1"/>
    </xf>
    <xf numFmtId="0" fontId="17" fillId="14" borderId="0" xfId="0" applyFont="1" applyFill="1" applyBorder="1" applyAlignment="1">
      <alignment horizontal="center" vertical="center" wrapText="1"/>
    </xf>
    <xf numFmtId="167" fontId="16" fillId="14" borderId="6" xfId="0" applyNumberFormat="1" applyFont="1" applyFill="1" applyBorder="1" applyAlignment="1" applyProtection="1">
      <alignment horizontal="center" vertical="center" wrapText="1"/>
    </xf>
    <xf numFmtId="167" fontId="16" fillId="14" borderId="0" xfId="0" applyNumberFormat="1" applyFont="1" applyFill="1" applyBorder="1" applyAlignment="1" applyProtection="1">
      <alignment horizontal="center" vertical="center" wrapText="1"/>
    </xf>
    <xf numFmtId="0" fontId="15" fillId="14" borderId="0" xfId="0" applyFont="1" applyFill="1" applyBorder="1" applyAlignment="1">
      <alignment horizontal="center" vertical="center" wrapText="1"/>
    </xf>
    <xf numFmtId="0" fontId="16" fillId="14" borderId="6" xfId="0" applyFont="1" applyFill="1" applyBorder="1" applyAlignment="1" applyProtection="1">
      <alignment horizontal="center" vertical="center" wrapText="1"/>
    </xf>
    <xf numFmtId="0" fontId="16" fillId="14" borderId="0" xfId="0" applyFont="1" applyFill="1" applyBorder="1" applyAlignment="1" applyProtection="1">
      <alignment horizontal="center" vertical="center" wrapText="1"/>
    </xf>
    <xf numFmtId="0" fontId="2" fillId="14" borderId="6" xfId="0" applyFont="1" applyFill="1" applyBorder="1" applyAlignment="1" applyProtection="1">
      <alignment horizontal="center" vertical="center" wrapText="1"/>
    </xf>
    <xf numFmtId="0" fontId="2" fillId="14" borderId="0" xfId="0" applyFont="1" applyFill="1" applyBorder="1" applyAlignment="1" applyProtection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 applyProtection="1">
      <alignment horizontal="center" vertical="center" wrapText="1"/>
      <protection locked="0"/>
    </xf>
    <xf numFmtId="0" fontId="1" fillId="13" borderId="8" xfId="0" applyFont="1" applyFill="1" applyBorder="1" applyAlignment="1">
      <alignment vertical="center"/>
    </xf>
    <xf numFmtId="0" fontId="4" fillId="14" borderId="6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0" fillId="13" borderId="8" xfId="0" applyFill="1" applyBorder="1" applyAlignment="1">
      <alignment vertical="center"/>
    </xf>
    <xf numFmtId="0" fontId="3" fillId="14" borderId="5" xfId="0" applyFont="1" applyFill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</cellXfs>
  <cellStyles count="7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Millares [0]" xfId="4" builtinId="6"/>
    <cellStyle name="Normal" xfId="0" builtinId="0"/>
    <cellStyle name="Normal 2" xfId="6" xr:uid="{A0057814-CA7A-4683-B2AA-A9A3C099B02A}"/>
    <cellStyle name="Porcentaje" xfId="5" builtinId="5"/>
  </cellStyles>
  <dxfs count="0"/>
  <tableStyles count="0" defaultTableStyle="TableStyleMedium9" defaultPivotStyle="PivotStyleLight16"/>
  <colors>
    <mruColors>
      <color rgb="FFFFFFCC"/>
      <color rgb="FFCCEC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àmbits</a:t>
            </a:r>
          </a:p>
        </c:rich>
      </c:tx>
      <c:layout>
        <c:manualLayout>
          <c:xMode val="edge"/>
          <c:yMode val="edge"/>
          <c:x val="0.33540398754504896"/>
          <c:y val="8.46997404013022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36656963713704"/>
          <c:y val="0.26776027728046475"/>
          <c:w val="0.71180167398686234"/>
          <c:h val="0.62295248183615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804-4CBF-9618-E940DF8BB6C2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04-4CBF-9618-E940DF8BB6C2}"/>
              </c:ext>
            </c:extLst>
          </c:dPt>
          <c:dLbls>
            <c:dLbl>
              <c:idx val="0"/>
              <c:layout>
                <c:manualLayout>
                  <c:x val="-2.2325426712965231E-2"/>
                  <c:y val="-0.584035110365302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04-4CBF-9618-E940DF8BB6C2}"/>
                </c:ext>
              </c:extLst>
            </c:dLbl>
            <c:dLbl>
              <c:idx val="1"/>
              <c:layout>
                <c:manualLayout>
                  <c:x val="5.9911497672222019E-3"/>
                  <c:y val="-4.0872931497819114E-2"/>
                </c:manualLayout>
              </c:layout>
              <c:tx>
                <c:rich>
                  <a:bodyPr/>
                  <a:lstStyle/>
                  <a:p>
                    <a:pPr>
                      <a:defRPr lang="ca-ES"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Resta de l'àmbit del STI
20,9%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804-4CBF-9618-E940DF8BB6C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Gràfics!$A$7:$A$8</c:f>
              <c:strCache>
                <c:ptCount val="2"/>
                <c:pt idx="0">
                  <c:v>Total 1ª Corona</c:v>
                </c:pt>
                <c:pt idx="1">
                  <c:v>Resta de l'àmit del STI</c:v>
                </c:pt>
              </c:strCache>
            </c:strRef>
          </c:cat>
          <c:val>
            <c:numRef>
              <c:f>Gràfics!$C$7:$C$8</c:f>
              <c:numCache>
                <c:formatCode>0.0%</c:formatCode>
                <c:ptCount val="2"/>
                <c:pt idx="0">
                  <c:v>0.79097784179802832</c:v>
                </c:pt>
                <c:pt idx="1">
                  <c:v>0.20902215820197162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4-4CBF-9618-E940DF8BB6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54" r="0.75000000000001454" t="1" header="0" footer="0"/>
    <c:pageSetup paperSize="9" orientation="landscape" horizont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mode</a:t>
            </a:r>
          </a:p>
        </c:rich>
      </c:tx>
      <c:layout>
        <c:manualLayout>
          <c:xMode val="edge"/>
          <c:yMode val="edge"/>
          <c:x val="0.30321795171643146"/>
          <c:y val="0.1007196762275220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831693339851811"/>
          <c:y val="0.29496471954793263"/>
          <c:w val="0.68193110516605449"/>
          <c:h val="0.522782998873554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8E1-48C3-B91A-3DF7636F23FA}"/>
              </c:ext>
            </c:extLst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E1-48C3-B91A-3DF7636F23FA}"/>
              </c:ext>
            </c:extLst>
          </c:dPt>
          <c:dLbls>
            <c:dLbl>
              <c:idx val="0"/>
              <c:layout>
                <c:manualLayout>
                  <c:x val="-4.0985089104520693E-2"/>
                  <c:y val="-0.3315847294051610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E1-48C3-B91A-3DF7636F23FA}"/>
                </c:ext>
              </c:extLst>
            </c:dLbl>
            <c:dLbl>
              <c:idx val="1"/>
              <c:layout>
                <c:manualLayout>
                  <c:x val="6.9375377825639434E-2"/>
                  <c:y val="-0.1025832037774727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E1-48C3-B91A-3DF7636F23F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13490107162087114"/>
                  <c:y val="0.4556365586512632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E1-48C3-B91A-3DF7636F23F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13490107162087114"/>
                  <c:y val="0.3381302882622665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E1-48C3-B91A-3DF7636F23F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955455790880117"/>
                  <c:y val="0.187050797762102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E1-48C3-B91A-3DF7636F23F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4504965303608217"/>
                  <c:y val="0.1534775776509518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E1-48C3-B91A-3DF7636F23F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Gràfics!$A$29:$A$30</c:f>
              <c:strCache>
                <c:ptCount val="2"/>
                <c:pt idx="0">
                  <c:v>mode ferroviari</c:v>
                </c:pt>
                <c:pt idx="1">
                  <c:v>mode autobús</c:v>
                </c:pt>
              </c:strCache>
            </c:strRef>
          </c:cat>
          <c:val>
            <c:numRef>
              <c:f>Gràfics!$C$29:$C$30</c:f>
              <c:numCache>
                <c:formatCode>0.0%</c:formatCode>
                <c:ptCount val="2"/>
                <c:pt idx="0">
                  <c:v>0.60525870173097307</c:v>
                </c:pt>
                <c:pt idx="1">
                  <c:v>0.39474129826902682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E1-48C3-B91A-3DF7636F23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54" r="0.75000000000001454" t="1" header="0" footer="0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operadors
</a:t>
            </a:r>
          </a:p>
        </c:rich>
      </c:tx>
      <c:layout>
        <c:manualLayout>
          <c:xMode val="edge"/>
          <c:yMode val="edge"/>
          <c:x val="0.33042678488718324"/>
          <c:y val="4.38388170228721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57694797634301"/>
          <c:y val="0.30405472281181045"/>
          <c:w val="0.78027560797490469"/>
          <c:h val="0.56081204429732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480-470D-86A3-58BC26336604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80-470D-86A3-58BC26336604}"/>
              </c:ext>
            </c:extLst>
          </c:dPt>
          <c:dPt>
            <c:idx val="2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480-470D-86A3-58BC2633660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480-470D-86A3-58BC26336604}"/>
              </c:ext>
            </c:extLst>
          </c:dPt>
          <c:dPt>
            <c:idx val="4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480-470D-86A3-58BC26336604}"/>
              </c:ext>
            </c:extLst>
          </c:dPt>
          <c:dPt>
            <c:idx val="5"/>
            <c:bubble3D val="0"/>
            <c:spPr>
              <a:pattFill prst="pct5">
                <a:fgClr>
                  <a:srgbClr val="00FF00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480-470D-86A3-58BC26336604}"/>
              </c:ext>
            </c:extLst>
          </c:dPt>
          <c:dPt>
            <c:idx val="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480-470D-86A3-58BC26336604}"/>
              </c:ext>
            </c:extLst>
          </c:dPt>
          <c:dPt>
            <c:idx val="7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480-470D-86A3-58BC26336604}"/>
              </c:ext>
            </c:extLst>
          </c:dPt>
          <c:dLbls>
            <c:dLbl>
              <c:idx val="0"/>
              <c:layout>
                <c:manualLayout>
                  <c:x val="-1.1542993511433421E-2"/>
                  <c:y val="-5.694015419543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80-470D-86A3-58BC26336604}"/>
                </c:ext>
              </c:extLst>
            </c:dLbl>
            <c:dLbl>
              <c:idx val="1"/>
              <c:layout>
                <c:manualLayout>
                  <c:x val="5.7430823264320162E-2"/>
                  <c:y val="0.105378396828992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80-470D-86A3-58BC26336604}"/>
                </c:ext>
              </c:extLst>
            </c:dLbl>
            <c:dLbl>
              <c:idx val="2"/>
              <c:layout>
                <c:manualLayout>
                  <c:x val="-4.3123785556767956E-2"/>
                  <c:y val="-1.74978127734033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80-470D-86A3-58BC26336604}"/>
                </c:ext>
              </c:extLst>
            </c:dLbl>
            <c:dLbl>
              <c:idx val="3"/>
              <c:layout>
                <c:manualLayout>
                  <c:x val="1.5177878046142233E-4"/>
                  <c:y val="-0.131547374145799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80-470D-86A3-58BC26336604}"/>
                </c:ext>
              </c:extLst>
            </c:dLbl>
            <c:dLbl>
              <c:idx val="4"/>
              <c:layout>
                <c:manualLayout>
                  <c:x val="6.0340689619316934E-2"/>
                  <c:y val="-3.51998077500706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80-470D-86A3-58BC26336604}"/>
                </c:ext>
              </c:extLst>
            </c:dLbl>
            <c:dLbl>
              <c:idx val="5"/>
              <c:layout>
                <c:manualLayout>
                  <c:x val="4.9458124850500364E-2"/>
                  <c:y val="-7.4561963538342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80-470D-86A3-58BC26336604}"/>
                </c:ext>
              </c:extLst>
            </c:dLbl>
            <c:dLbl>
              <c:idx val="6"/>
              <c:layout>
                <c:manualLayout>
                  <c:x val="4.9334001789102334E-2"/>
                  <c:y val="-6.4514908609396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80-470D-86A3-58BC26336604}"/>
                </c:ext>
              </c:extLst>
            </c:dLbl>
            <c:dLbl>
              <c:idx val="7"/>
              <c:layout>
                <c:manualLayout>
                  <c:x val="0.14363659598729941"/>
                  <c:y val="-6.00104041048929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80-470D-86A3-58BC2633660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Gràfics!$C$40:$C$47</c:f>
              <c:numCache>
                <c:formatCode>0.0%</c:formatCode>
                <c:ptCount val="8"/>
                <c:pt idx="0">
                  <c:v>0.38601750653793743</c:v>
                </c:pt>
                <c:pt idx="1">
                  <c:v>0.20432231393021649</c:v>
                </c:pt>
                <c:pt idx="2">
                  <c:v>8.4615723696837092E-2</c:v>
                </c:pt>
                <c:pt idx="3">
                  <c:v>0.10634253024302912</c:v>
                </c:pt>
                <c:pt idx="4">
                  <c:v>2.8282941253169564E-2</c:v>
                </c:pt>
                <c:pt idx="5">
                  <c:v>9.9624390735833221E-2</c:v>
                </c:pt>
                <c:pt idx="6">
                  <c:v>4.389105185786947E-2</c:v>
                </c:pt>
                <c:pt idx="7">
                  <c:v>4.6903541745107719E-2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80-470D-86A3-58BC2633660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480-470D-86A3-58BC2633660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Gràfics!$C$41</c:f>
              <c:numCache>
                <c:formatCode>0.0%</c:formatCode>
                <c:ptCount val="1"/>
                <c:pt idx="0">
                  <c:v>0.20432231393021649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80-470D-86A3-58BC2633660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480-470D-86A3-58BC2633660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Gràfics!$C$42</c:f>
              <c:numCache>
                <c:formatCode>0.0%</c:formatCode>
                <c:ptCount val="1"/>
                <c:pt idx="0">
                  <c:v>8.4615723696837092E-2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480-470D-86A3-58BC26336604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480-470D-86A3-58BC2633660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Gràfics!$C$46</c:f>
              <c:numCache>
                <c:formatCode>0.0%</c:formatCode>
                <c:ptCount val="1"/>
                <c:pt idx="0">
                  <c:v>4.389105185786947E-2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480-470D-86A3-58BC263366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54" r="0.75000000000001454" t="1" header="0" footer="0"/>
    <c:pageSetup paperSize="9" orientation="landscape" horizontalDpi="1200" verticalDpi="1200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 macro="" textlink="">
      <xdr:nvSpPr>
        <xdr:cNvPr id="1098460" name="Line 1">
          <a:extLst>
            <a:ext uri="{FF2B5EF4-FFF2-40B4-BE49-F238E27FC236}">
              <a16:creationId xmlns:a16="http://schemas.microsoft.com/office/drawing/2014/main" id="{00000000-0008-0000-0000-0000DCC21000}"/>
            </a:ext>
          </a:extLst>
        </xdr:cNvPr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12</xdr:row>
      <xdr:rowOff>95250</xdr:rowOff>
    </xdr:from>
    <xdr:to>
      <xdr:col>7</xdr:col>
      <xdr:colOff>0</xdr:colOff>
      <xdr:row>12</xdr:row>
      <xdr:rowOff>95250</xdr:rowOff>
    </xdr:to>
    <xdr:sp macro="" textlink="">
      <xdr:nvSpPr>
        <xdr:cNvPr id="1098461" name="Line 2">
          <a:extLst>
            <a:ext uri="{FF2B5EF4-FFF2-40B4-BE49-F238E27FC236}">
              <a16:creationId xmlns:a16="http://schemas.microsoft.com/office/drawing/2014/main" id="{00000000-0008-0000-0000-0000DDC21000}"/>
            </a:ext>
          </a:extLst>
        </xdr:cNvPr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2" name="Line 3">
          <a:extLst>
            <a:ext uri="{FF2B5EF4-FFF2-40B4-BE49-F238E27FC236}">
              <a16:creationId xmlns:a16="http://schemas.microsoft.com/office/drawing/2014/main" id="{00000000-0008-0000-0000-0000DE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3" name="Line 4">
          <a:extLst>
            <a:ext uri="{FF2B5EF4-FFF2-40B4-BE49-F238E27FC236}">
              <a16:creationId xmlns:a16="http://schemas.microsoft.com/office/drawing/2014/main" id="{00000000-0008-0000-0000-0000DF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 macro="" textlink="">
      <xdr:nvSpPr>
        <xdr:cNvPr id="1098464" name="Line 5">
          <a:extLst>
            <a:ext uri="{FF2B5EF4-FFF2-40B4-BE49-F238E27FC236}">
              <a16:creationId xmlns:a16="http://schemas.microsoft.com/office/drawing/2014/main" id="{00000000-0008-0000-0000-0000E0C21000}"/>
            </a:ext>
          </a:extLst>
        </xdr:cNvPr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12</xdr:row>
      <xdr:rowOff>95250</xdr:rowOff>
    </xdr:from>
    <xdr:to>
      <xdr:col>7</xdr:col>
      <xdr:colOff>0</xdr:colOff>
      <xdr:row>12</xdr:row>
      <xdr:rowOff>95250</xdr:rowOff>
    </xdr:to>
    <xdr:sp macro="" textlink="">
      <xdr:nvSpPr>
        <xdr:cNvPr id="1098465" name="Line 6">
          <a:extLst>
            <a:ext uri="{FF2B5EF4-FFF2-40B4-BE49-F238E27FC236}">
              <a16:creationId xmlns:a16="http://schemas.microsoft.com/office/drawing/2014/main" id="{00000000-0008-0000-0000-0000E1C21000}"/>
            </a:ext>
          </a:extLst>
        </xdr:cNvPr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6" name="Line 7">
          <a:extLst>
            <a:ext uri="{FF2B5EF4-FFF2-40B4-BE49-F238E27FC236}">
              <a16:creationId xmlns:a16="http://schemas.microsoft.com/office/drawing/2014/main" id="{00000000-0008-0000-0000-0000E2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7" name="Line 8">
          <a:extLst>
            <a:ext uri="{FF2B5EF4-FFF2-40B4-BE49-F238E27FC236}">
              <a16:creationId xmlns:a16="http://schemas.microsoft.com/office/drawing/2014/main" id="{00000000-0008-0000-0000-0000E3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117</xdr:row>
      <xdr:rowOff>0</xdr:rowOff>
    </xdr:from>
    <xdr:to>
      <xdr:col>12</xdr:col>
      <xdr:colOff>0</xdr:colOff>
      <xdr:row>117</xdr:row>
      <xdr:rowOff>0</xdr:rowOff>
    </xdr:to>
    <xdr:sp macro="" textlink="">
      <xdr:nvSpPr>
        <xdr:cNvPr id="1105155" name="Line 20">
          <a:extLst>
            <a:ext uri="{FF2B5EF4-FFF2-40B4-BE49-F238E27FC236}">
              <a16:creationId xmlns:a16="http://schemas.microsoft.com/office/drawing/2014/main" id="{00000000-0008-0000-0100-000003DD1000}"/>
            </a:ext>
          </a:extLst>
        </xdr:cNvPr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117</xdr:row>
      <xdr:rowOff>0</xdr:rowOff>
    </xdr:from>
    <xdr:to>
      <xdr:col>12</xdr:col>
      <xdr:colOff>0</xdr:colOff>
      <xdr:row>117</xdr:row>
      <xdr:rowOff>0</xdr:rowOff>
    </xdr:to>
    <xdr:sp macro="" textlink="">
      <xdr:nvSpPr>
        <xdr:cNvPr id="1105156" name="Line 22">
          <a:extLst>
            <a:ext uri="{FF2B5EF4-FFF2-40B4-BE49-F238E27FC236}">
              <a16:creationId xmlns:a16="http://schemas.microsoft.com/office/drawing/2014/main" id="{00000000-0008-0000-0100-000004DD1000}"/>
            </a:ext>
          </a:extLst>
        </xdr:cNvPr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1460607</xdr:colOff>
      <xdr:row>55</xdr:row>
      <xdr:rowOff>19048</xdr:rowOff>
    </xdr:from>
    <xdr:to>
      <xdr:col>7</xdr:col>
      <xdr:colOff>349811</xdr:colOff>
      <xdr:row>56</xdr:row>
      <xdr:rowOff>145558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6999" y="9736959"/>
          <a:ext cx="5187709" cy="31004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1559636</xdr:colOff>
      <xdr:row>53</xdr:row>
      <xdr:rowOff>76127</xdr:rowOff>
    </xdr:from>
    <xdr:to>
      <xdr:col>7</xdr:col>
      <xdr:colOff>86696</xdr:colOff>
      <xdr:row>55</xdr:row>
      <xdr:rowOff>1208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0315" y="9056841"/>
          <a:ext cx="5195921" cy="278867"/>
        </a:xfrm>
        <a:prstGeom prst="rect">
          <a:avLst/>
        </a:prstGeom>
        <a:noFill/>
      </xdr:spPr>
    </xdr:pic>
    <xdr:clientData/>
  </xdr:twoCellAnchor>
  <xdr:twoCellAnchor>
    <xdr:from>
      <xdr:col>8</xdr:col>
      <xdr:colOff>663576</xdr:colOff>
      <xdr:row>64</xdr:row>
      <xdr:rowOff>129115</xdr:rowOff>
    </xdr:from>
    <xdr:to>
      <xdr:col>10</xdr:col>
      <xdr:colOff>644526</xdr:colOff>
      <xdr:row>67</xdr:row>
      <xdr:rowOff>5290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7129993" y="11252198"/>
          <a:ext cx="1949450" cy="426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ca-ES" sz="1100"/>
        </a:p>
      </xdr:txBody>
    </xdr:sp>
    <xdr:clientData/>
  </xdr:twoCellAnchor>
  <xdr:twoCellAnchor>
    <xdr:from>
      <xdr:col>5</xdr:col>
      <xdr:colOff>747487</xdr:colOff>
      <xdr:row>81</xdr:row>
      <xdr:rowOff>114149</xdr:rowOff>
    </xdr:from>
    <xdr:to>
      <xdr:col>7</xdr:col>
      <xdr:colOff>640594</xdr:colOff>
      <xdr:row>83</xdr:row>
      <xdr:rowOff>167219</xdr:rowOff>
    </xdr:to>
    <xdr:sp macro="" textlink="">
      <xdr:nvSpPr>
        <xdr:cNvPr id="11" name="16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500462" y="14220674"/>
          <a:ext cx="2112432" cy="395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a-ES" sz="1000"/>
            <a:t>(6)</a:t>
          </a:r>
        </a:p>
      </xdr:txBody>
    </xdr:sp>
    <xdr:clientData/>
  </xdr:twoCellAnchor>
  <xdr:oneCellAnchor>
    <xdr:from>
      <xdr:col>2</xdr:col>
      <xdr:colOff>1519760</xdr:colOff>
      <xdr:row>24</xdr:row>
      <xdr:rowOff>41421</xdr:rowOff>
    </xdr:from>
    <xdr:ext cx="4676774" cy="279948"/>
    <xdr:pic>
      <xdr:nvPicPr>
        <xdr:cNvPr id="17" name="Picture 1">
          <a:extLst>
            <a:ext uri="{FF2B5EF4-FFF2-40B4-BE49-F238E27FC236}">
              <a16:creationId xmlns:a16="http://schemas.microsoft.com/office/drawing/2014/main" id="{20ACF051-8ADB-4F27-8D07-E55FC7F1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57243" y="4137171"/>
          <a:ext cx="4676774" cy="27994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1440272</xdr:colOff>
      <xdr:row>25</xdr:row>
      <xdr:rowOff>47662</xdr:rowOff>
    </xdr:from>
    <xdr:ext cx="4591048" cy="274816"/>
    <xdr:pic>
      <xdr:nvPicPr>
        <xdr:cNvPr id="18" name="Picture 2">
          <a:extLst>
            <a:ext uri="{FF2B5EF4-FFF2-40B4-BE49-F238E27FC236}">
              <a16:creationId xmlns:a16="http://schemas.microsoft.com/office/drawing/2014/main" id="{7976D051-90D0-4096-8F3B-EA61A668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77755" y="4333912"/>
          <a:ext cx="4591048" cy="274816"/>
        </a:xfrm>
        <a:prstGeom prst="rect">
          <a:avLst/>
        </a:prstGeom>
        <a:noFill/>
      </xdr:spPr>
    </xdr:pic>
    <xdr:clientData/>
  </xdr:oneCellAnchor>
  <xdr:oneCellAnchor>
    <xdr:from>
      <xdr:col>2</xdr:col>
      <xdr:colOff>1510576</xdr:colOff>
      <xdr:row>54</xdr:row>
      <xdr:rowOff>45737</xdr:rowOff>
    </xdr:from>
    <xdr:ext cx="4591048" cy="274816"/>
    <xdr:pic>
      <xdr:nvPicPr>
        <xdr:cNvPr id="19" name="Picture 2">
          <a:extLst>
            <a:ext uri="{FF2B5EF4-FFF2-40B4-BE49-F238E27FC236}">
              <a16:creationId xmlns:a16="http://schemas.microsoft.com/office/drawing/2014/main" id="{37CAB356-5692-476F-9C9B-436293E3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24926" y="8999237"/>
          <a:ext cx="4591048" cy="274816"/>
        </a:xfrm>
        <a:prstGeom prst="rect">
          <a:avLst/>
        </a:prstGeom>
        <a:noFill/>
      </xdr:spPr>
    </xdr:pic>
    <xdr:clientData/>
  </xdr:oneCellAnchor>
  <xdr:twoCellAnchor editAs="oneCell">
    <xdr:from>
      <xdr:col>11</xdr:col>
      <xdr:colOff>869648</xdr:colOff>
      <xdr:row>64</xdr:row>
      <xdr:rowOff>169484</xdr:rowOff>
    </xdr:from>
    <xdr:to>
      <xdr:col>17</xdr:col>
      <xdr:colOff>591155</xdr:colOff>
      <xdr:row>66</xdr:row>
      <xdr:rowOff>114804</xdr:rowOff>
    </xdr:to>
    <xdr:pic>
      <xdr:nvPicPr>
        <xdr:cNvPr id="22" name="Picture 5">
          <a:extLst>
            <a:ext uri="{FF2B5EF4-FFF2-40B4-BE49-F238E27FC236}">
              <a16:creationId xmlns:a16="http://schemas.microsoft.com/office/drawing/2014/main" id="{9D99429C-9C66-4789-840C-507ED015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290123" y="10837484"/>
          <a:ext cx="5017407" cy="28821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953558</xdr:colOff>
      <xdr:row>65</xdr:row>
      <xdr:rowOff>11640</xdr:rowOff>
    </xdr:from>
    <xdr:to>
      <xdr:col>12</xdr:col>
      <xdr:colOff>38101</xdr:colOff>
      <xdr:row>66</xdr:row>
      <xdr:rowOff>104016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C580F297-34BC-4A18-BBC1-6108AB0F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925858" y="10851090"/>
          <a:ext cx="4618568" cy="26382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921203</xdr:colOff>
      <xdr:row>82</xdr:row>
      <xdr:rowOff>23131</xdr:rowOff>
    </xdr:from>
    <xdr:to>
      <xdr:col>9</xdr:col>
      <xdr:colOff>46262</xdr:colOff>
      <xdr:row>83</xdr:row>
      <xdr:rowOff>93886</xdr:rowOff>
    </xdr:to>
    <xdr:pic>
      <xdr:nvPicPr>
        <xdr:cNvPr id="24" name="Imatge 23">
          <a:extLst>
            <a:ext uri="{FF2B5EF4-FFF2-40B4-BE49-F238E27FC236}">
              <a16:creationId xmlns:a16="http://schemas.microsoft.com/office/drawing/2014/main" id="{0AECB220-3047-40C0-8849-91A471C2FCF7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3553" y="14301106"/>
          <a:ext cx="4744809" cy="2422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133350</xdr:rowOff>
    </xdr:from>
    <xdr:to>
      <xdr:col>14</xdr:col>
      <xdr:colOff>47625</xdr:colOff>
      <xdr:row>23</xdr:row>
      <xdr:rowOff>57150</xdr:rowOff>
    </xdr:to>
    <xdr:graphicFrame macro="">
      <xdr:nvGraphicFramePr>
        <xdr:cNvPr id="1137891" name="Chart 1">
          <a:extLst>
            <a:ext uri="{FF2B5EF4-FFF2-40B4-BE49-F238E27FC236}">
              <a16:creationId xmlns:a16="http://schemas.microsoft.com/office/drawing/2014/main" id="{00000000-0008-0000-0600-0000E35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3</xdr:col>
      <xdr:colOff>200025</xdr:colOff>
      <xdr:row>24</xdr:row>
      <xdr:rowOff>19050</xdr:rowOff>
    </xdr:from>
    <xdr:to>
      <xdr:col>14</xdr:col>
      <xdr:colOff>66675</xdr:colOff>
      <xdr:row>48</xdr:row>
      <xdr:rowOff>114300</xdr:rowOff>
    </xdr:to>
    <xdr:graphicFrame macro="">
      <xdr:nvGraphicFramePr>
        <xdr:cNvPr id="1137892" name="Chart 3">
          <a:extLst>
            <a:ext uri="{FF2B5EF4-FFF2-40B4-BE49-F238E27FC236}">
              <a16:creationId xmlns:a16="http://schemas.microsoft.com/office/drawing/2014/main" id="{00000000-0008-0000-0600-0000E45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3</xdr:col>
      <xdr:colOff>142875</xdr:colOff>
      <xdr:row>49</xdr:row>
      <xdr:rowOff>130174</xdr:rowOff>
    </xdr:from>
    <xdr:to>
      <xdr:col>14</xdr:col>
      <xdr:colOff>57150</xdr:colOff>
      <xdr:row>76</xdr:row>
      <xdr:rowOff>111124</xdr:rowOff>
    </xdr:to>
    <xdr:graphicFrame macro="">
      <xdr:nvGraphicFramePr>
        <xdr:cNvPr id="1137893" name="Chart 4">
          <a:extLst>
            <a:ext uri="{FF2B5EF4-FFF2-40B4-BE49-F238E27FC236}">
              <a16:creationId xmlns:a16="http://schemas.microsoft.com/office/drawing/2014/main" id="{00000000-0008-0000-0600-0000E55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S102"/>
  <sheetViews>
    <sheetView tabSelected="1" zoomScale="90" zoomScaleNormal="90" zoomScaleSheetLayoutView="100" workbookViewId="0">
      <selection activeCell="B36" sqref="B36"/>
    </sheetView>
  </sheetViews>
  <sheetFormatPr baseColWidth="10" defaultColWidth="11.3046875" defaultRowHeight="12.45" x14ac:dyDescent="0.3"/>
  <cols>
    <col min="1" max="1" width="6.69140625" customWidth="1"/>
    <col min="2" max="2" width="32.15234375" customWidth="1"/>
    <col min="3" max="3" width="9.84375" customWidth="1"/>
    <col min="4" max="4" width="14.3828125" customWidth="1"/>
    <col min="5" max="5" width="12.69140625" style="48" customWidth="1"/>
    <col min="6" max="6" width="10.69140625" style="48" customWidth="1"/>
    <col min="7" max="7" width="12.84375" customWidth="1"/>
    <col min="8" max="8" width="10.3046875" customWidth="1"/>
    <col min="9" max="9" width="12.84375" customWidth="1"/>
    <col min="10" max="10" width="4" style="17" customWidth="1"/>
    <col min="11" max="11" width="11.3828125" style="17" bestFit="1" customWidth="1"/>
    <col min="12" max="12" width="14.3828125" bestFit="1" customWidth="1"/>
    <col min="13" max="13" width="12.3828125" customWidth="1"/>
    <col min="14" max="14" width="11.3046875" style="20"/>
    <col min="15" max="15" width="13.3046875" customWidth="1"/>
    <col min="16" max="16" width="14.3046875" customWidth="1"/>
  </cols>
  <sheetData>
    <row r="1" spans="1:19" x14ac:dyDescent="0.3">
      <c r="A1" s="7"/>
      <c r="B1" s="7"/>
      <c r="C1" s="7"/>
      <c r="D1" s="7"/>
      <c r="E1" s="7"/>
      <c r="F1" s="7"/>
      <c r="G1" s="7"/>
      <c r="H1" s="86"/>
      <c r="I1" s="58"/>
      <c r="J1" s="7"/>
      <c r="K1" s="91"/>
      <c r="L1" s="91"/>
      <c r="M1" s="91"/>
      <c r="N1" s="421"/>
    </row>
    <row r="2" spans="1:19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91"/>
      <c r="N2" s="421"/>
    </row>
    <row r="3" spans="1:19" x14ac:dyDescent="0.3">
      <c r="A3" s="7"/>
      <c r="B3" s="7"/>
      <c r="C3" s="87"/>
      <c r="D3" s="87"/>
      <c r="E3" s="87"/>
      <c r="F3" s="87"/>
      <c r="G3" s="87"/>
      <c r="H3" s="87"/>
      <c r="I3" s="87"/>
      <c r="J3" s="7"/>
      <c r="K3" s="92"/>
      <c r="L3" s="92"/>
      <c r="M3" s="92"/>
      <c r="N3" s="421"/>
    </row>
    <row r="4" spans="1:19" ht="15.45" x14ac:dyDescent="0.4">
      <c r="A4" s="7"/>
      <c r="B4" s="8" t="s">
        <v>134</v>
      </c>
      <c r="C4" s="7"/>
      <c r="D4" s="189"/>
      <c r="E4" s="47"/>
      <c r="F4" s="47"/>
      <c r="G4" s="99"/>
      <c r="H4" s="37"/>
      <c r="I4" s="7"/>
      <c r="J4" s="7"/>
      <c r="K4"/>
      <c r="N4"/>
    </row>
    <row r="5" spans="1:19" ht="12.9" thickBot="1" x14ac:dyDescent="0.35">
      <c r="A5" s="7"/>
      <c r="B5" s="7"/>
      <c r="C5" s="7"/>
      <c r="D5" s="7"/>
      <c r="E5" s="47"/>
      <c r="F5" s="47"/>
      <c r="G5" s="7"/>
      <c r="H5" s="7"/>
      <c r="I5" s="7"/>
      <c r="J5" s="7"/>
      <c r="K5"/>
      <c r="N5"/>
      <c r="P5" s="21"/>
      <c r="Q5" s="21"/>
      <c r="R5" s="21"/>
      <c r="S5" s="21"/>
    </row>
    <row r="6" spans="1:19" ht="18" customHeight="1" x14ac:dyDescent="0.3">
      <c r="A6" s="7"/>
      <c r="B6" s="438" t="s">
        <v>99</v>
      </c>
      <c r="C6" s="442" t="s">
        <v>0</v>
      </c>
      <c r="D6" s="442" t="s">
        <v>1</v>
      </c>
      <c r="E6" s="444" t="s">
        <v>18</v>
      </c>
      <c r="F6" s="208" t="s">
        <v>135</v>
      </c>
      <c r="G6" s="446" t="s">
        <v>26</v>
      </c>
      <c r="H6" s="208" t="s">
        <v>135</v>
      </c>
      <c r="I6" s="440" t="s">
        <v>17</v>
      </c>
      <c r="J6" s="7"/>
      <c r="K6"/>
      <c r="N6"/>
      <c r="P6" s="32"/>
      <c r="Q6" s="49"/>
      <c r="R6" s="21"/>
      <c r="S6" s="21"/>
    </row>
    <row r="7" spans="1:19" ht="18.75" customHeight="1" x14ac:dyDescent="0.3">
      <c r="A7" s="7"/>
      <c r="B7" s="439"/>
      <c r="C7" s="443"/>
      <c r="D7" s="443"/>
      <c r="E7" s="445"/>
      <c r="F7" s="209" t="s">
        <v>136</v>
      </c>
      <c r="G7" s="447"/>
      <c r="H7" s="209" t="s">
        <v>136</v>
      </c>
      <c r="I7" s="441"/>
      <c r="J7" s="7"/>
      <c r="K7"/>
      <c r="N7"/>
      <c r="P7" s="51"/>
      <c r="Q7" s="28"/>
      <c r="R7" s="21"/>
      <c r="S7" s="21"/>
    </row>
    <row r="8" spans="1:19" ht="12.75" customHeight="1" x14ac:dyDescent="0.3">
      <c r="A8" s="7"/>
      <c r="B8" s="210" t="s">
        <v>54</v>
      </c>
      <c r="C8" s="385">
        <v>8</v>
      </c>
      <c r="D8" s="386">
        <v>125.35000000000001</v>
      </c>
      <c r="E8" s="387">
        <v>102.30914193999999</v>
      </c>
      <c r="F8" s="388">
        <v>0.1013341808182593</v>
      </c>
      <c r="G8" s="346">
        <v>278.23889299999996</v>
      </c>
      <c r="H8" s="388">
        <v>0.27673437304451887</v>
      </c>
      <c r="I8" s="389">
        <v>174.36607000000001</v>
      </c>
      <c r="J8" s="7"/>
      <c r="K8"/>
      <c r="N8"/>
      <c r="P8" s="196"/>
      <c r="Q8" s="50"/>
      <c r="R8" s="21"/>
      <c r="S8" s="21"/>
    </row>
    <row r="9" spans="1:19" ht="14.25" customHeight="1" x14ac:dyDescent="0.3">
      <c r="A9" s="7"/>
      <c r="B9" s="210" t="s">
        <v>81</v>
      </c>
      <c r="C9" s="385">
        <v>106</v>
      </c>
      <c r="D9" s="386">
        <v>839.21</v>
      </c>
      <c r="E9" s="387">
        <v>41.937399999999997</v>
      </c>
      <c r="F9" s="388">
        <v>7.6294617089712857E-2</v>
      </c>
      <c r="G9" s="346">
        <v>147.27418699999998</v>
      </c>
      <c r="H9" s="388">
        <v>0.27548596326768932</v>
      </c>
      <c r="I9" s="389">
        <v>75.949437000000003</v>
      </c>
      <c r="J9" s="7"/>
      <c r="K9"/>
      <c r="N9"/>
      <c r="P9" s="196"/>
      <c r="S9" s="21"/>
    </row>
    <row r="10" spans="1:19" ht="14.25" customHeight="1" x14ac:dyDescent="0.3">
      <c r="A10" s="7"/>
      <c r="B10" s="211" t="s">
        <v>69</v>
      </c>
      <c r="C10" s="390">
        <v>114</v>
      </c>
      <c r="D10" s="391">
        <v>964.56000000000006</v>
      </c>
      <c r="E10" s="392">
        <v>144.24654193999999</v>
      </c>
      <c r="F10" s="393">
        <v>9.3935007479230143E-2</v>
      </c>
      <c r="G10" s="348">
        <v>425.51307999999995</v>
      </c>
      <c r="H10" s="393">
        <v>0.27630200991650478</v>
      </c>
      <c r="I10" s="394">
        <v>250.31550700000003</v>
      </c>
      <c r="J10" s="7"/>
      <c r="K10"/>
      <c r="N10"/>
      <c r="P10" s="196"/>
      <c r="S10" s="21"/>
    </row>
    <row r="11" spans="1:19" ht="5.25" customHeight="1" x14ac:dyDescent="0.3">
      <c r="A11" s="7"/>
      <c r="B11" s="212"/>
      <c r="C11" s="218"/>
      <c r="D11" s="98"/>
      <c r="E11" s="219"/>
      <c r="F11" s="105"/>
      <c r="G11" s="220"/>
      <c r="H11" s="105"/>
      <c r="I11" s="221"/>
      <c r="J11" s="7"/>
      <c r="K11"/>
      <c r="N11"/>
      <c r="P11" s="196"/>
      <c r="S11" s="21"/>
    </row>
    <row r="12" spans="1:19" ht="12.75" customHeight="1" x14ac:dyDescent="0.3">
      <c r="A12" s="7"/>
      <c r="B12" s="210" t="s">
        <v>13</v>
      </c>
      <c r="C12" s="385">
        <v>17</v>
      </c>
      <c r="D12" s="386">
        <v>150</v>
      </c>
      <c r="E12" s="387">
        <v>33.190957490000002</v>
      </c>
      <c r="F12" s="388">
        <v>0.10344635121761485</v>
      </c>
      <c r="G12" s="346">
        <v>60.990460000000013</v>
      </c>
      <c r="H12" s="388">
        <v>0.28358018476933233</v>
      </c>
      <c r="I12" s="389">
        <v>45.748259737660241</v>
      </c>
      <c r="J12" s="7"/>
      <c r="K12"/>
      <c r="N12"/>
      <c r="P12" s="196"/>
      <c r="S12" s="21"/>
    </row>
    <row r="13" spans="1:19" ht="14.25" customHeight="1" x14ac:dyDescent="0.3">
      <c r="A13" s="7"/>
      <c r="B13" s="210" t="s">
        <v>68</v>
      </c>
      <c r="C13" s="385">
        <v>6</v>
      </c>
      <c r="D13" s="386">
        <v>474.3</v>
      </c>
      <c r="E13" s="387">
        <v>96.14400000000002</v>
      </c>
      <c r="F13" s="388">
        <v>3.3706415508176837E-2</v>
      </c>
      <c r="G13" s="346">
        <v>76.546813</v>
      </c>
      <c r="H13" s="388">
        <v>0.23293570105500522</v>
      </c>
      <c r="I13" s="389">
        <v>105.2</v>
      </c>
      <c r="J13" s="7"/>
      <c r="K13"/>
      <c r="N13"/>
      <c r="P13" s="196"/>
      <c r="S13" s="21"/>
    </row>
    <row r="14" spans="1:19" ht="14.25" customHeight="1" x14ac:dyDescent="0.3">
      <c r="A14" s="7"/>
      <c r="B14" s="210" t="s">
        <v>101</v>
      </c>
      <c r="C14" s="385">
        <v>6</v>
      </c>
      <c r="D14" s="386">
        <v>29.2</v>
      </c>
      <c r="E14" s="387">
        <v>2.5837066999999996</v>
      </c>
      <c r="F14" s="388">
        <v>9.2430476636484057E-2</v>
      </c>
      <c r="G14" s="346">
        <v>20.386158999999999</v>
      </c>
      <c r="H14" s="388">
        <v>0.27355268513176639</v>
      </c>
      <c r="I14" s="389">
        <v>12.154174960000001</v>
      </c>
      <c r="J14" s="7"/>
      <c r="K14"/>
      <c r="N14"/>
      <c r="P14" s="196"/>
      <c r="S14" s="21"/>
    </row>
    <row r="15" spans="1:19" ht="14.25" customHeight="1" x14ac:dyDescent="0.3">
      <c r="A15" s="7"/>
      <c r="B15" s="210" t="s">
        <v>71</v>
      </c>
      <c r="C15" s="385">
        <v>123</v>
      </c>
      <c r="D15" s="412">
        <v>1578.5887936685001</v>
      </c>
      <c r="E15" s="387">
        <v>42.126673940000018</v>
      </c>
      <c r="F15" s="388">
        <v>0.12739160513768058</v>
      </c>
      <c r="G15" s="346">
        <v>71.80860899999999</v>
      </c>
      <c r="H15" s="388">
        <v>0.28648992617310926</v>
      </c>
      <c r="I15" s="389">
        <v>41.782379700000007</v>
      </c>
      <c r="J15" s="7"/>
      <c r="K15"/>
      <c r="N15"/>
      <c r="P15" s="196"/>
      <c r="S15" s="21"/>
    </row>
    <row r="16" spans="1:19" ht="14.25" customHeight="1" x14ac:dyDescent="0.3">
      <c r="A16" s="7"/>
      <c r="B16" s="210" t="s">
        <v>72</v>
      </c>
      <c r="C16" s="385">
        <v>399</v>
      </c>
      <c r="D16" s="412">
        <v>11922</v>
      </c>
      <c r="E16" s="387">
        <v>53.433464169999993</v>
      </c>
      <c r="F16" s="388">
        <v>0.2247881118870392</v>
      </c>
      <c r="G16" s="346">
        <v>31.278314000000002</v>
      </c>
      <c r="H16" s="388">
        <v>0.32778235489290408</v>
      </c>
      <c r="I16" s="389">
        <v>34.305926840000005</v>
      </c>
      <c r="J16" s="7"/>
      <c r="K16"/>
      <c r="N16"/>
      <c r="P16" s="196"/>
      <c r="S16" s="23"/>
    </row>
    <row r="17" spans="1:19" ht="14.25" customHeight="1" x14ac:dyDescent="0.3">
      <c r="A17" s="7"/>
      <c r="B17" s="210" t="s">
        <v>42</v>
      </c>
      <c r="C17" s="385">
        <v>159</v>
      </c>
      <c r="D17" s="412">
        <v>1111.1499999999999</v>
      </c>
      <c r="E17" s="387">
        <v>14.92636051</v>
      </c>
      <c r="F17" s="388">
        <v>8.9713306945464741E-2</v>
      </c>
      <c r="G17" s="346">
        <v>33.807766000000001</v>
      </c>
      <c r="H17" s="388">
        <v>0.26432301313056883</v>
      </c>
      <c r="I17" s="389">
        <v>17.42276601</v>
      </c>
      <c r="J17" s="7"/>
      <c r="K17"/>
      <c r="N17"/>
      <c r="P17" s="196"/>
      <c r="S17" s="23"/>
    </row>
    <row r="18" spans="1:19" ht="12.75" customHeight="1" x14ac:dyDescent="0.3">
      <c r="A18" s="7"/>
      <c r="B18" s="213"/>
      <c r="C18" s="222"/>
      <c r="D18" s="343"/>
      <c r="E18" s="344"/>
      <c r="F18" s="105"/>
      <c r="G18" s="224"/>
      <c r="H18" s="105"/>
      <c r="I18" s="225"/>
      <c r="J18" s="7"/>
      <c r="K18"/>
      <c r="N18"/>
      <c r="P18" s="196"/>
      <c r="S18" s="21"/>
    </row>
    <row r="19" spans="1:19" ht="15" customHeight="1" x14ac:dyDescent="0.3">
      <c r="A19" s="7"/>
      <c r="B19" s="226" t="s">
        <v>55</v>
      </c>
      <c r="C19" s="227">
        <v>824</v>
      </c>
      <c r="D19" s="229">
        <v>16229.7987936685</v>
      </c>
      <c r="E19" s="229">
        <v>386.65170475000002</v>
      </c>
      <c r="F19" s="230">
        <v>9.8428570073947397E-2</v>
      </c>
      <c r="G19" s="232">
        <v>720.33120099999996</v>
      </c>
      <c r="H19" s="230">
        <v>0.27465718851661231</v>
      </c>
      <c r="I19" s="231">
        <v>506.92901424766018</v>
      </c>
      <c r="J19" s="7"/>
      <c r="K19"/>
      <c r="N19"/>
      <c r="P19" s="196"/>
      <c r="S19" s="23"/>
    </row>
    <row r="20" spans="1:19" ht="12.45" customHeight="1" thickBot="1" x14ac:dyDescent="0.35">
      <c r="A20" s="7"/>
      <c r="B20" s="214"/>
      <c r="C20" s="215"/>
      <c r="D20" s="215"/>
      <c r="E20" s="216"/>
      <c r="F20" s="216"/>
      <c r="G20" s="215"/>
      <c r="H20" s="215"/>
      <c r="I20" s="217"/>
      <c r="J20" s="7"/>
      <c r="K20"/>
      <c r="N20"/>
      <c r="Q20" s="21"/>
      <c r="R20" s="21"/>
      <c r="S20" s="21"/>
    </row>
    <row r="21" spans="1:19" ht="11.25" customHeight="1" thickBot="1" x14ac:dyDescent="0.35">
      <c r="A21" s="91"/>
      <c r="B21" s="140"/>
      <c r="C21" s="128"/>
      <c r="D21" s="128"/>
      <c r="E21" s="193"/>
      <c r="F21" s="193"/>
      <c r="G21" s="128"/>
      <c r="H21" s="128"/>
      <c r="I21" s="128"/>
      <c r="J21" s="91"/>
      <c r="K21"/>
      <c r="N21"/>
      <c r="Q21" s="21"/>
      <c r="R21" s="21"/>
      <c r="S21" s="21"/>
    </row>
    <row r="22" spans="1:19" ht="17.25" customHeight="1" x14ac:dyDescent="0.3">
      <c r="A22" s="91"/>
      <c r="B22" s="438" t="s">
        <v>86</v>
      </c>
      <c r="C22" s="442" t="s">
        <v>0</v>
      </c>
      <c r="D22" s="442" t="s">
        <v>1</v>
      </c>
      <c r="E22" s="444" t="s">
        <v>18</v>
      </c>
      <c r="F22" s="208" t="s">
        <v>135</v>
      </c>
      <c r="G22" s="442" t="s">
        <v>26</v>
      </c>
      <c r="H22" s="208" t="s">
        <v>135</v>
      </c>
      <c r="I22" s="448" t="s">
        <v>17</v>
      </c>
      <c r="J22" s="91"/>
      <c r="K22"/>
      <c r="N22"/>
      <c r="Q22" s="21"/>
      <c r="R22" s="21"/>
      <c r="S22" s="21"/>
    </row>
    <row r="23" spans="1:19" ht="15.75" customHeight="1" x14ac:dyDescent="0.3">
      <c r="A23" s="91"/>
      <c r="B23" s="439"/>
      <c r="C23" s="443"/>
      <c r="D23" s="443"/>
      <c r="E23" s="445"/>
      <c r="F23" s="209" t="s">
        <v>136</v>
      </c>
      <c r="G23" s="443"/>
      <c r="H23" s="209" t="s">
        <v>136</v>
      </c>
      <c r="I23" s="449"/>
      <c r="J23" s="91"/>
      <c r="K23"/>
      <c r="N23"/>
      <c r="Q23" s="21"/>
      <c r="R23" s="21"/>
      <c r="S23" s="21"/>
    </row>
    <row r="24" spans="1:19" ht="5.25" customHeight="1" x14ac:dyDescent="0.3">
      <c r="A24" s="91"/>
      <c r="B24" s="233"/>
      <c r="C24" s="234"/>
      <c r="D24" s="234"/>
      <c r="E24" s="235"/>
      <c r="F24" s="209"/>
      <c r="G24" s="234"/>
      <c r="H24" s="209"/>
      <c r="I24" s="236"/>
      <c r="J24" s="91"/>
      <c r="K24"/>
      <c r="N24"/>
      <c r="Q24" s="21"/>
      <c r="R24" s="21"/>
      <c r="S24" s="21"/>
    </row>
    <row r="25" spans="1:19" ht="14.25" customHeight="1" x14ac:dyDescent="0.3">
      <c r="A25" s="91"/>
      <c r="B25" s="210" t="s">
        <v>68</v>
      </c>
      <c r="C25" s="385">
        <v>1</v>
      </c>
      <c r="D25" s="412">
        <v>41.5</v>
      </c>
      <c r="E25" s="413" t="s">
        <v>87</v>
      </c>
      <c r="F25" s="388" t="s">
        <v>28</v>
      </c>
      <c r="G25" s="346">
        <v>0.104187</v>
      </c>
      <c r="H25" s="388">
        <v>0.37088157894736851</v>
      </c>
      <c r="I25" s="414" t="s">
        <v>87</v>
      </c>
      <c r="J25" s="91"/>
      <c r="K25"/>
      <c r="N25"/>
      <c r="Q25" s="21"/>
      <c r="R25" s="21"/>
      <c r="S25" s="21"/>
    </row>
    <row r="26" spans="1:19" ht="14.25" customHeight="1" x14ac:dyDescent="0.3">
      <c r="A26" s="91"/>
      <c r="B26" s="210" t="s">
        <v>72</v>
      </c>
      <c r="C26" s="385">
        <v>22</v>
      </c>
      <c r="D26" s="412">
        <v>884</v>
      </c>
      <c r="E26" s="387">
        <v>1.7999776000000001</v>
      </c>
      <c r="F26" s="388">
        <v>9.8727947149307244E-2</v>
      </c>
      <c r="G26" s="346">
        <v>0.35806900000000003</v>
      </c>
      <c r="H26" s="388">
        <v>0.24076191664241067</v>
      </c>
      <c r="I26" s="389">
        <v>1.14770434</v>
      </c>
      <c r="J26" s="91"/>
      <c r="K26"/>
      <c r="N26"/>
      <c r="Q26" s="21"/>
      <c r="R26" s="21"/>
      <c r="S26" s="21"/>
    </row>
    <row r="27" spans="1:19" ht="8.25" customHeight="1" x14ac:dyDescent="0.3">
      <c r="A27" s="91"/>
      <c r="B27" s="213"/>
      <c r="C27" s="222"/>
      <c r="D27" s="198"/>
      <c r="E27" s="223"/>
      <c r="F27" s="105"/>
      <c r="G27" s="224"/>
      <c r="H27" s="105"/>
      <c r="I27" s="225"/>
      <c r="J27" s="91"/>
      <c r="K27"/>
      <c r="N27"/>
      <c r="Q27" s="21"/>
      <c r="R27" s="21"/>
      <c r="S27" s="21"/>
    </row>
    <row r="28" spans="1:19" ht="15" customHeight="1" x14ac:dyDescent="0.3">
      <c r="A28" s="91"/>
      <c r="B28" s="226" t="s">
        <v>55</v>
      </c>
      <c r="C28" s="227">
        <v>23</v>
      </c>
      <c r="D28" s="228">
        <v>925.5</v>
      </c>
      <c r="E28" s="229">
        <v>1.7999776000000001</v>
      </c>
      <c r="F28" s="230">
        <v>9.8727947149307244E-2</v>
      </c>
      <c r="G28" s="228">
        <v>0.462256</v>
      </c>
      <c r="H28" s="230">
        <v>0.2678859424885075</v>
      </c>
      <c r="I28" s="231">
        <v>1.14770434</v>
      </c>
      <c r="J28" s="91"/>
      <c r="K28"/>
      <c r="N28"/>
      <c r="Q28" s="21"/>
      <c r="R28" s="21"/>
      <c r="S28" s="21"/>
    </row>
    <row r="29" spans="1:19" ht="11.7" customHeight="1" thickBot="1" x14ac:dyDescent="0.35">
      <c r="A29" s="91"/>
      <c r="B29" s="237"/>
      <c r="C29" s="215"/>
      <c r="D29" s="215"/>
      <c r="E29" s="216"/>
      <c r="F29" s="216"/>
      <c r="G29" s="215"/>
      <c r="H29" s="215"/>
      <c r="I29" s="217"/>
      <c r="J29" s="91"/>
      <c r="K29"/>
      <c r="N29"/>
      <c r="Q29" s="21"/>
      <c r="R29" s="21"/>
      <c r="S29" s="21"/>
    </row>
    <row r="30" spans="1:19" ht="12" customHeight="1" x14ac:dyDescent="0.3">
      <c r="A30" s="91"/>
      <c r="B30" s="151"/>
      <c r="C30" s="151"/>
      <c r="D30" s="151"/>
      <c r="E30" s="151"/>
      <c r="F30" s="151"/>
      <c r="G30" s="151"/>
      <c r="H30" s="151"/>
      <c r="I30" s="151"/>
      <c r="J30" s="91"/>
      <c r="K30"/>
      <c r="N30"/>
      <c r="Q30" s="21"/>
      <c r="R30" s="21"/>
      <c r="S30" s="21"/>
    </row>
    <row r="31" spans="1:19" ht="17.149999999999999" customHeight="1" x14ac:dyDescent="0.3">
      <c r="A31" s="91"/>
      <c r="B31" s="238" t="s">
        <v>88</v>
      </c>
      <c r="C31" s="239">
        <v>846</v>
      </c>
      <c r="D31" s="240">
        <v>17155.298793668502</v>
      </c>
      <c r="E31" s="240">
        <v>388.45168235</v>
      </c>
      <c r="F31" s="241">
        <v>9.7853643190234513E-2</v>
      </c>
      <c r="G31" s="242">
        <v>720.79345699999999</v>
      </c>
      <c r="H31" s="241">
        <v>0.27465282283519171</v>
      </c>
      <c r="I31" s="243">
        <v>508.0767185876602</v>
      </c>
      <c r="J31" s="91"/>
      <c r="K31"/>
      <c r="N31"/>
      <c r="Q31" s="21"/>
      <c r="R31" s="21"/>
      <c r="S31" s="21"/>
    </row>
    <row r="32" spans="1:19" ht="17.25" customHeight="1" x14ac:dyDescent="0.3">
      <c r="A32" s="91"/>
      <c r="B32" s="143" t="s">
        <v>89</v>
      </c>
      <c r="C32" s="144"/>
      <c r="D32" s="145"/>
      <c r="E32" s="145"/>
      <c r="F32" s="146"/>
      <c r="G32" s="147"/>
      <c r="H32" s="148"/>
      <c r="I32" s="149" t="s">
        <v>90</v>
      </c>
      <c r="J32" s="91"/>
      <c r="K32"/>
      <c r="N32"/>
      <c r="P32" s="21"/>
      <c r="Q32" s="21"/>
      <c r="R32" s="21"/>
      <c r="S32" s="21"/>
    </row>
    <row r="33" spans="1:19" ht="17.25" customHeight="1" x14ac:dyDescent="0.3">
      <c r="A33" s="91"/>
      <c r="B33" s="129"/>
      <c r="C33" s="129"/>
      <c r="D33" s="129"/>
      <c r="E33" s="142"/>
      <c r="F33" s="142"/>
      <c r="G33" s="150"/>
      <c r="H33" s="129"/>
      <c r="I33" s="129"/>
      <c r="J33" s="91"/>
      <c r="K33"/>
      <c r="N33"/>
      <c r="P33" s="21"/>
      <c r="Q33" s="21"/>
      <c r="R33" s="21"/>
      <c r="S33" s="21"/>
    </row>
    <row r="34" spans="1:19" ht="17.25" customHeight="1" x14ac:dyDescent="0.3">
      <c r="A34" s="91"/>
      <c r="B34" s="129"/>
      <c r="C34" s="129"/>
      <c r="D34" s="342"/>
      <c r="E34" s="342"/>
      <c r="F34" s="142"/>
      <c r="G34" s="150"/>
      <c r="H34" s="91"/>
      <c r="I34" s="91"/>
      <c r="J34" s="91"/>
      <c r="K34"/>
      <c r="N34"/>
      <c r="P34" s="21"/>
      <c r="Q34" s="21"/>
      <c r="R34" s="21"/>
      <c r="S34" s="21"/>
    </row>
    <row r="35" spans="1:19" ht="17.25" customHeight="1" x14ac:dyDescent="0.3">
      <c r="A35" s="91"/>
      <c r="B35" s="129"/>
      <c r="C35" s="341"/>
      <c r="D35" s="341"/>
      <c r="E35" s="341"/>
      <c r="F35" s="341"/>
      <c r="G35" s="342"/>
      <c r="H35" s="341"/>
      <c r="I35" s="341"/>
      <c r="J35" s="91"/>
      <c r="K35"/>
      <c r="N35"/>
      <c r="P35" s="21"/>
      <c r="Q35" s="21"/>
      <c r="R35" s="21"/>
      <c r="S35" s="21"/>
    </row>
    <row r="36" spans="1:19" ht="17.25" customHeight="1" x14ac:dyDescent="0.3">
      <c r="A36" s="129"/>
      <c r="B36" s="142"/>
      <c r="C36" s="142"/>
      <c r="D36" s="150"/>
      <c r="E36" s="91"/>
      <c r="F36" s="128"/>
      <c r="G36" s="128"/>
      <c r="H36" s="207"/>
      <c r="I36" s="128"/>
      <c r="J36" s="141"/>
      <c r="K36"/>
      <c r="N36"/>
      <c r="P36" s="21"/>
    </row>
    <row r="37" spans="1:19" ht="17.25" customHeight="1" x14ac:dyDescent="0.3">
      <c r="A37" s="129"/>
      <c r="B37" s="142"/>
      <c r="C37" s="142"/>
      <c r="D37" s="333"/>
      <c r="E37" s="91"/>
      <c r="F37" s="91"/>
      <c r="G37" s="91"/>
      <c r="H37" s="91"/>
      <c r="I37" s="128"/>
      <c r="J37" s="141"/>
      <c r="K37" s="422"/>
      <c r="L37" s="21"/>
      <c r="M37" s="21"/>
      <c r="N37" s="21"/>
      <c r="O37" s="21"/>
      <c r="P37" s="21"/>
    </row>
    <row r="38" spans="1:19" ht="17.25" customHeight="1" x14ac:dyDescent="0.3">
      <c r="A38" s="129"/>
      <c r="B38" s="142"/>
      <c r="C38" s="142"/>
      <c r="D38" s="91"/>
      <c r="E38" s="91"/>
      <c r="F38" s="91"/>
      <c r="G38" s="91"/>
      <c r="H38" s="91"/>
      <c r="I38" s="128"/>
      <c r="J38" s="141"/>
      <c r="K38" s="422"/>
      <c r="L38" s="21"/>
      <c r="M38" s="21"/>
      <c r="N38" s="21"/>
      <c r="O38" s="21"/>
      <c r="P38" s="21"/>
    </row>
    <row r="39" spans="1:19" ht="17.25" customHeight="1" x14ac:dyDescent="0.3">
      <c r="A39" s="129"/>
      <c r="B39" s="142"/>
      <c r="C39" s="142"/>
      <c r="D39" s="129"/>
      <c r="E39" s="129"/>
      <c r="F39" s="129"/>
      <c r="G39" s="91"/>
      <c r="H39" s="128"/>
      <c r="I39" s="128"/>
      <c r="J39" s="141"/>
      <c r="K39" s="422"/>
      <c r="L39" s="21"/>
      <c r="M39" s="21"/>
      <c r="N39" s="21"/>
      <c r="O39" s="21"/>
      <c r="P39" s="21"/>
    </row>
    <row r="40" spans="1:19" ht="17.25" customHeight="1" x14ac:dyDescent="0.3">
      <c r="A40" s="129"/>
      <c r="B40" s="142"/>
      <c r="C40" s="142"/>
      <c r="D40" s="129"/>
      <c r="E40" s="129"/>
      <c r="F40" s="129"/>
      <c r="G40" s="91"/>
      <c r="H40" s="128"/>
      <c r="I40" s="128"/>
      <c r="J40" s="141"/>
      <c r="K40" s="422"/>
      <c r="L40" s="21"/>
      <c r="M40" s="21"/>
      <c r="N40" s="21"/>
      <c r="O40" s="21"/>
      <c r="P40" s="21"/>
    </row>
    <row r="41" spans="1:19" x14ac:dyDescent="0.3">
      <c r="A41" s="91"/>
      <c r="B41" s="165"/>
      <c r="C41" s="165"/>
      <c r="D41" s="138"/>
      <c r="E41" s="91"/>
      <c r="F41" s="166"/>
      <c r="G41" s="91"/>
      <c r="H41" s="91"/>
      <c r="I41" s="91"/>
      <c r="J41" s="91"/>
      <c r="K41" s="423"/>
      <c r="L41" s="21"/>
      <c r="M41" s="21"/>
      <c r="N41" s="21"/>
      <c r="O41" s="21"/>
      <c r="P41" s="21"/>
    </row>
    <row r="42" spans="1:19" ht="11.25" customHeight="1" x14ac:dyDescent="0.3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423"/>
      <c r="L42" s="21"/>
      <c r="M42" s="21"/>
      <c r="N42" s="21"/>
      <c r="O42" s="21"/>
      <c r="P42" s="21"/>
    </row>
    <row r="43" spans="1:19" x14ac:dyDescent="0.3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423"/>
      <c r="L43" s="21"/>
      <c r="M43" s="21"/>
      <c r="N43" s="21"/>
    </row>
    <row r="44" spans="1:19" x14ac:dyDescent="0.3">
      <c r="A44" s="117"/>
      <c r="B44" s="117"/>
      <c r="C44" s="117"/>
      <c r="D44" s="134"/>
      <c r="E44" s="117"/>
      <c r="F44" s="117"/>
      <c r="G44" s="117"/>
      <c r="H44" s="91"/>
      <c r="I44" s="91"/>
      <c r="J44" s="91"/>
      <c r="K44" s="422"/>
      <c r="L44" s="21"/>
      <c r="M44" s="21"/>
      <c r="N44" s="21"/>
    </row>
    <row r="45" spans="1:19" x14ac:dyDescent="0.3">
      <c r="A45" s="117"/>
      <c r="B45" s="117"/>
      <c r="C45" s="117"/>
      <c r="D45" s="117"/>
      <c r="E45" s="117"/>
      <c r="F45" s="117"/>
      <c r="G45" s="117"/>
      <c r="H45" s="91"/>
      <c r="I45" s="91"/>
      <c r="J45" s="91"/>
      <c r="K45" s="424"/>
      <c r="L45" s="21"/>
      <c r="M45" s="21"/>
      <c r="N45" s="21"/>
    </row>
    <row r="46" spans="1:19" x14ac:dyDescent="0.3">
      <c r="A46" s="117"/>
      <c r="B46" s="117"/>
      <c r="C46" s="117"/>
      <c r="D46" s="117"/>
      <c r="E46" s="117"/>
      <c r="F46" s="117"/>
      <c r="G46" s="140"/>
      <c r="H46" s="91"/>
      <c r="I46" s="91"/>
      <c r="J46" s="91"/>
      <c r="K46" s="422"/>
      <c r="L46" s="54"/>
      <c r="M46" s="21"/>
      <c r="N46" s="21"/>
    </row>
    <row r="47" spans="1:19" x14ac:dyDescent="0.3">
      <c r="A47" s="117"/>
      <c r="B47" s="117"/>
      <c r="C47" s="117"/>
      <c r="D47" s="117"/>
      <c r="E47" s="117"/>
      <c r="F47" s="167"/>
      <c r="G47" s="117"/>
      <c r="H47" s="91"/>
      <c r="I47" s="91"/>
      <c r="J47" s="91"/>
      <c r="K47" s="422"/>
      <c r="L47" s="54"/>
      <c r="M47" s="89"/>
      <c r="N47" s="90"/>
      <c r="O47" s="88"/>
    </row>
    <row r="48" spans="1:19" x14ac:dyDescent="0.3">
      <c r="A48" s="117"/>
      <c r="B48" s="117"/>
      <c r="C48" s="117"/>
      <c r="D48" s="117"/>
      <c r="E48" s="117"/>
      <c r="F48" s="139"/>
      <c r="G48" s="139"/>
      <c r="H48" s="91"/>
      <c r="I48" s="91"/>
      <c r="J48" s="91"/>
      <c r="K48" s="422"/>
      <c r="L48" s="54"/>
      <c r="M48" s="46"/>
      <c r="N48" s="21"/>
    </row>
    <row r="49" spans="1:14" x14ac:dyDescent="0.3">
      <c r="A49" s="117"/>
      <c r="B49" s="117"/>
      <c r="C49" s="117"/>
      <c r="D49" s="117"/>
      <c r="E49" s="117"/>
      <c r="F49" s="168"/>
      <c r="G49" s="117"/>
      <c r="H49" s="91"/>
      <c r="I49" s="91"/>
      <c r="J49" s="91"/>
      <c r="K49" s="425"/>
      <c r="L49" s="34"/>
      <c r="M49" s="21"/>
      <c r="N49" s="21"/>
    </row>
    <row r="50" spans="1:14" x14ac:dyDescent="0.3">
      <c r="A50" s="116"/>
      <c r="B50" s="120"/>
      <c r="C50" s="120"/>
      <c r="D50" s="121"/>
      <c r="E50" s="122"/>
      <c r="F50" s="118"/>
      <c r="G50" s="116"/>
      <c r="J50"/>
      <c r="K50" s="425"/>
      <c r="L50" s="34"/>
      <c r="M50" s="21"/>
      <c r="N50" s="21"/>
    </row>
    <row r="51" spans="1:14" x14ac:dyDescent="0.3">
      <c r="A51" s="116"/>
      <c r="B51" s="120"/>
      <c r="C51" s="120"/>
      <c r="D51" s="123"/>
      <c r="E51" s="122"/>
      <c r="F51" s="118"/>
      <c r="G51" s="116"/>
      <c r="H51" s="119"/>
      <c r="I51" s="94"/>
      <c r="J51" s="130"/>
      <c r="K51" s="426"/>
      <c r="L51" s="35"/>
      <c r="M51" s="21"/>
      <c r="N51" s="21"/>
    </row>
    <row r="52" spans="1:14" x14ac:dyDescent="0.3">
      <c r="A52" s="116"/>
      <c r="B52" s="120"/>
      <c r="C52" s="118"/>
      <c r="D52" s="116"/>
      <c r="E52" s="122"/>
      <c r="F52" s="118"/>
      <c r="G52" s="116"/>
      <c r="H52" s="119"/>
      <c r="I52" s="93"/>
      <c r="J52" s="130"/>
      <c r="K52" s="425"/>
      <c r="L52" s="22"/>
      <c r="M52" s="21"/>
      <c r="N52" s="21"/>
    </row>
    <row r="53" spans="1:14" x14ac:dyDescent="0.3">
      <c r="A53" s="116"/>
      <c r="B53" s="120"/>
      <c r="C53" s="118"/>
      <c r="D53" s="123"/>
      <c r="E53" s="116"/>
      <c r="F53" s="116"/>
      <c r="G53" s="116"/>
      <c r="H53" s="119"/>
      <c r="I53" s="95"/>
      <c r="J53" s="130"/>
      <c r="K53" s="425"/>
      <c r="L53" s="22"/>
      <c r="M53" s="46"/>
      <c r="N53" s="21"/>
    </row>
    <row r="54" spans="1:14" x14ac:dyDescent="0.3">
      <c r="A54" s="116"/>
      <c r="B54" s="116"/>
      <c r="C54" s="118"/>
      <c r="D54" s="116"/>
      <c r="E54" s="116"/>
      <c r="F54" s="116"/>
      <c r="G54" s="116"/>
      <c r="H54" s="119"/>
      <c r="I54" s="93"/>
      <c r="J54" s="130"/>
      <c r="K54" s="425"/>
      <c r="L54" s="22"/>
      <c r="M54" s="46"/>
      <c r="N54" s="21"/>
    </row>
    <row r="55" spans="1:14" x14ac:dyDescent="0.3">
      <c r="A55" s="116"/>
      <c r="B55" s="120"/>
      <c r="C55" s="118"/>
      <c r="D55" s="116"/>
      <c r="E55" s="116"/>
      <c r="F55" s="116"/>
      <c r="G55" s="116"/>
      <c r="H55" s="119"/>
      <c r="I55" s="93"/>
      <c r="J55" s="130"/>
      <c r="K55" s="425"/>
      <c r="L55" s="22"/>
      <c r="M55" s="21"/>
      <c r="N55" s="21"/>
    </row>
    <row r="56" spans="1:14" x14ac:dyDescent="0.3">
      <c r="A56" s="116"/>
      <c r="B56" s="120"/>
      <c r="C56" s="118"/>
      <c r="D56" s="116"/>
      <c r="E56" s="116"/>
      <c r="F56" s="116"/>
      <c r="G56" s="116"/>
      <c r="H56" s="119"/>
      <c r="I56" s="96"/>
      <c r="J56" s="131"/>
      <c r="K56" s="421"/>
      <c r="L56" s="17"/>
      <c r="N56"/>
    </row>
    <row r="57" spans="1:14" x14ac:dyDescent="0.3">
      <c r="A57" s="116"/>
      <c r="B57" s="120"/>
      <c r="C57" s="118"/>
      <c r="D57" s="116"/>
      <c r="E57" s="116"/>
      <c r="F57" s="116"/>
      <c r="G57" s="116"/>
      <c r="H57" s="119"/>
      <c r="I57" s="96"/>
      <c r="J57" s="131"/>
      <c r="K57" s="421"/>
      <c r="L57" s="17"/>
      <c r="N57"/>
    </row>
    <row r="58" spans="1:14" x14ac:dyDescent="0.3">
      <c r="A58" s="115"/>
      <c r="B58" s="201"/>
      <c r="C58" s="202"/>
      <c r="D58" s="44"/>
      <c r="E58" s="44"/>
      <c r="F58" s="44"/>
      <c r="G58" s="44"/>
      <c r="H58" s="7"/>
      <c r="I58" s="96"/>
      <c r="J58" s="131"/>
      <c r="K58" s="421"/>
      <c r="L58" s="17"/>
      <c r="N58"/>
    </row>
    <row r="59" spans="1:14" x14ac:dyDescent="0.3">
      <c r="A59" s="115"/>
      <c r="B59" s="201"/>
      <c r="C59" s="202"/>
      <c r="D59" s="44"/>
      <c r="E59" s="44"/>
      <c r="F59" s="44"/>
      <c r="G59" s="44"/>
      <c r="H59" s="7"/>
      <c r="I59" s="96"/>
      <c r="J59" s="131"/>
      <c r="K59" s="421"/>
      <c r="L59" s="17"/>
      <c r="N59"/>
    </row>
    <row r="60" spans="1:14" x14ac:dyDescent="0.3">
      <c r="A60" s="115"/>
      <c r="B60" s="201"/>
      <c r="C60" s="202"/>
      <c r="D60" s="44"/>
      <c r="E60" s="44"/>
      <c r="F60" s="44"/>
      <c r="G60" s="44"/>
      <c r="H60" s="7"/>
      <c r="I60" s="96"/>
      <c r="J60" s="131"/>
      <c r="K60" s="421"/>
      <c r="L60" s="17"/>
      <c r="N60"/>
    </row>
    <row r="61" spans="1:14" x14ac:dyDescent="0.3">
      <c r="A61" s="163"/>
      <c r="B61" s="364"/>
      <c r="C61" s="165"/>
      <c r="D61" s="83"/>
      <c r="E61" s="44"/>
      <c r="F61" s="44"/>
      <c r="G61" s="44"/>
      <c r="H61" s="7"/>
      <c r="I61" s="91"/>
      <c r="J61" s="131"/>
      <c r="K61" s="421"/>
      <c r="N61"/>
    </row>
    <row r="62" spans="1:14" x14ac:dyDescent="0.3">
      <c r="A62" s="114"/>
      <c r="B62" s="365"/>
      <c r="C62" s="204"/>
      <c r="D62" s="44"/>
      <c r="E62" s="44"/>
      <c r="F62" s="44"/>
      <c r="G62" s="44"/>
      <c r="H62" s="7"/>
      <c r="I62" s="91"/>
      <c r="J62" s="131"/>
      <c r="K62" s="421"/>
      <c r="N62"/>
    </row>
    <row r="63" spans="1:14" x14ac:dyDescent="0.3">
      <c r="A63" s="117"/>
      <c r="B63" s="203"/>
      <c r="C63" s="204"/>
      <c r="D63" s="44"/>
      <c r="E63" s="44"/>
      <c r="F63" s="44"/>
      <c r="G63" s="44"/>
      <c r="H63" s="7"/>
      <c r="I63" s="91"/>
      <c r="J63" s="131"/>
      <c r="K63" s="421"/>
      <c r="N63"/>
    </row>
    <row r="64" spans="1:14" x14ac:dyDescent="0.3">
      <c r="A64" s="116"/>
      <c r="B64" s="120"/>
      <c r="C64" s="60"/>
      <c r="D64" s="44"/>
      <c r="E64" s="44"/>
      <c r="F64" s="44"/>
      <c r="G64" s="44"/>
      <c r="H64" s="7"/>
      <c r="I64" s="91"/>
      <c r="J64" s="131"/>
      <c r="K64" s="421"/>
      <c r="N64"/>
    </row>
    <row r="65" spans="1:14" x14ac:dyDescent="0.3">
      <c r="A65" s="116"/>
      <c r="B65" s="120"/>
      <c r="C65" s="60"/>
      <c r="D65" s="44"/>
      <c r="E65" s="44"/>
      <c r="F65" s="44"/>
      <c r="G65" s="44"/>
      <c r="H65" s="7"/>
      <c r="I65" s="91"/>
      <c r="J65" s="131"/>
      <c r="K65" s="421"/>
      <c r="N65"/>
    </row>
    <row r="66" spans="1:14" x14ac:dyDescent="0.3">
      <c r="A66" s="44"/>
      <c r="B66" s="60"/>
      <c r="C66" s="60"/>
      <c r="D66" s="44"/>
      <c r="E66" s="44"/>
      <c r="F66" s="44"/>
      <c r="G66" s="44"/>
      <c r="H66" s="7"/>
      <c r="I66" s="91"/>
      <c r="J66" s="130"/>
      <c r="K66" s="421"/>
      <c r="N66"/>
    </row>
    <row r="67" spans="1:14" x14ac:dyDescent="0.3">
      <c r="A67" s="107"/>
      <c r="B67" s="108"/>
      <c r="C67" s="44"/>
      <c r="D67" s="44"/>
      <c r="E67" s="60"/>
      <c r="F67" s="60"/>
      <c r="G67" s="44"/>
      <c r="H67" s="44"/>
      <c r="I67" s="44"/>
      <c r="J67" s="44"/>
      <c r="K67" s="7"/>
      <c r="L67" s="91"/>
      <c r="M67" s="130"/>
      <c r="N67" s="421"/>
    </row>
    <row r="68" spans="1:14" x14ac:dyDescent="0.3">
      <c r="A68" s="44"/>
      <c r="B68" s="44"/>
      <c r="C68" s="44"/>
      <c r="D68" s="44"/>
      <c r="E68" s="60"/>
      <c r="F68" s="60"/>
      <c r="G68" s="44"/>
      <c r="H68" s="44"/>
      <c r="I68" s="44"/>
      <c r="J68" s="44"/>
      <c r="K68" s="7"/>
      <c r="L68" s="91"/>
      <c r="M68" s="131"/>
      <c r="N68" s="421"/>
    </row>
    <row r="69" spans="1:14" x14ac:dyDescent="0.3">
      <c r="A69" s="44"/>
      <c r="B69" s="44"/>
      <c r="C69" s="44"/>
      <c r="D69" s="44"/>
      <c r="E69" s="60"/>
      <c r="F69" s="60"/>
      <c r="G69" s="44"/>
      <c r="H69" s="44"/>
      <c r="I69" s="44"/>
      <c r="J69" s="44"/>
      <c r="K69" s="7"/>
      <c r="L69" s="91"/>
      <c r="M69" s="130"/>
      <c r="N69" s="421"/>
    </row>
    <row r="70" spans="1:14" x14ac:dyDescent="0.3">
      <c r="A70" s="44"/>
      <c r="B70" s="44"/>
      <c r="C70" s="44"/>
      <c r="D70" s="44"/>
      <c r="E70" s="60"/>
      <c r="F70" s="60"/>
      <c r="G70" s="44"/>
      <c r="H70" s="44"/>
      <c r="I70" s="44"/>
      <c r="J70" s="44"/>
      <c r="K70" s="7"/>
      <c r="L70" s="91"/>
      <c r="M70" s="131"/>
      <c r="N70" s="421"/>
    </row>
    <row r="71" spans="1:14" x14ac:dyDescent="0.3">
      <c r="A71" s="44"/>
      <c r="B71" s="44"/>
      <c r="C71" s="44"/>
      <c r="D71" s="44"/>
      <c r="E71" s="60"/>
      <c r="F71" s="60"/>
      <c r="G71" s="44"/>
      <c r="H71" s="44"/>
      <c r="I71" s="44"/>
      <c r="J71" s="44"/>
      <c r="K71" s="7"/>
      <c r="L71" s="91"/>
      <c r="M71" s="131"/>
      <c r="N71" s="421"/>
    </row>
    <row r="72" spans="1:14" x14ac:dyDescent="0.3">
      <c r="A72" s="44"/>
      <c r="B72" s="44"/>
      <c r="C72" s="44"/>
      <c r="D72" s="44"/>
      <c r="E72" s="60"/>
      <c r="F72" s="60"/>
      <c r="G72" s="44"/>
      <c r="H72" s="44"/>
      <c r="I72" s="44"/>
      <c r="J72" s="44"/>
      <c r="K72" s="7"/>
      <c r="L72" s="91"/>
      <c r="M72" s="131"/>
      <c r="N72" s="421"/>
    </row>
    <row r="73" spans="1:14" x14ac:dyDescent="0.3">
      <c r="A73" s="44"/>
      <c r="B73" s="44"/>
      <c r="C73" s="44"/>
      <c r="D73" s="44"/>
      <c r="E73" s="60"/>
      <c r="F73" s="60"/>
      <c r="G73" s="44"/>
      <c r="H73" s="44"/>
      <c r="I73" s="44"/>
      <c r="J73" s="44"/>
      <c r="K73" s="7"/>
      <c r="L73" s="91"/>
      <c r="M73" s="131"/>
      <c r="N73" s="421"/>
    </row>
    <row r="74" spans="1:14" x14ac:dyDescent="0.3">
      <c r="A74" s="44"/>
      <c r="B74" s="44"/>
      <c r="C74" s="44"/>
      <c r="D74" s="44"/>
      <c r="E74" s="60"/>
      <c r="F74" s="60"/>
      <c r="G74" s="44"/>
      <c r="H74" s="44"/>
      <c r="I74" s="44"/>
      <c r="J74" s="44"/>
      <c r="K74" s="7"/>
      <c r="L74" s="91"/>
      <c r="M74" s="131"/>
      <c r="N74" s="421"/>
    </row>
    <row r="75" spans="1:14" x14ac:dyDescent="0.3">
      <c r="A75" s="44"/>
      <c r="B75" s="44"/>
      <c r="C75" s="44"/>
      <c r="D75" s="44"/>
      <c r="E75" s="60"/>
      <c r="F75" s="60"/>
      <c r="G75" s="44"/>
      <c r="H75" s="44"/>
      <c r="I75" s="44"/>
      <c r="J75" s="44"/>
      <c r="K75" s="7"/>
      <c r="L75" s="91"/>
      <c r="M75" s="131"/>
      <c r="N75" s="421"/>
    </row>
    <row r="76" spans="1:14" x14ac:dyDescent="0.3">
      <c r="A76" s="44"/>
      <c r="B76" s="44"/>
      <c r="C76" s="44"/>
      <c r="D76" s="44"/>
      <c r="E76" s="60"/>
      <c r="F76" s="60"/>
      <c r="G76" s="44"/>
      <c r="H76" s="44"/>
      <c r="I76" s="44"/>
      <c r="J76" s="44"/>
      <c r="K76" s="7"/>
      <c r="L76" s="91"/>
      <c r="M76" s="131"/>
      <c r="N76" s="421"/>
    </row>
    <row r="77" spans="1:14" x14ac:dyDescent="0.3">
      <c r="A77" s="44"/>
      <c r="B77" s="44"/>
      <c r="C77" s="44"/>
      <c r="D77" s="44"/>
      <c r="E77" s="60"/>
      <c r="F77" s="60"/>
      <c r="G77" s="44"/>
      <c r="H77" s="44"/>
      <c r="I77" s="44"/>
      <c r="J77" s="44"/>
      <c r="K77" s="7"/>
      <c r="L77" s="91"/>
      <c r="M77" s="131"/>
      <c r="N77" s="421"/>
    </row>
    <row r="78" spans="1:14" x14ac:dyDescent="0.3">
      <c r="A78" s="44"/>
      <c r="B78" s="44"/>
      <c r="C78" s="44"/>
      <c r="D78" s="44"/>
      <c r="E78" s="60"/>
      <c r="F78" s="60"/>
      <c r="G78" s="44"/>
      <c r="H78" s="44"/>
      <c r="I78" s="44"/>
      <c r="J78" s="44"/>
      <c r="K78" s="7"/>
      <c r="L78" s="91"/>
      <c r="M78" s="131"/>
      <c r="N78" s="421"/>
    </row>
    <row r="79" spans="1:14" x14ac:dyDescent="0.3">
      <c r="A79" s="44"/>
      <c r="B79" s="44"/>
      <c r="C79" s="44"/>
      <c r="D79" s="44"/>
      <c r="E79" s="60"/>
      <c r="F79" s="60"/>
      <c r="G79" s="44"/>
      <c r="H79" s="44"/>
      <c r="I79" s="44"/>
      <c r="J79" s="44"/>
      <c r="K79" s="7"/>
      <c r="L79" s="91"/>
      <c r="M79" s="131"/>
      <c r="N79" s="421"/>
    </row>
    <row r="80" spans="1:14" x14ac:dyDescent="0.3">
      <c r="A80" s="44"/>
      <c r="B80" s="44"/>
      <c r="C80" s="44"/>
      <c r="D80" s="44"/>
      <c r="E80" s="60"/>
      <c r="F80" s="60"/>
      <c r="G80" s="44"/>
      <c r="H80" s="44"/>
      <c r="I80" s="44"/>
      <c r="J80" s="44"/>
      <c r="K80" s="7"/>
      <c r="L80" s="91"/>
      <c r="M80" s="131"/>
      <c r="N80" s="421"/>
    </row>
    <row r="81" spans="1:14" x14ac:dyDescent="0.3">
      <c r="A81" s="44"/>
      <c r="B81" s="44"/>
      <c r="C81" s="44"/>
      <c r="D81" s="44"/>
      <c r="E81" s="60"/>
      <c r="F81" s="60"/>
      <c r="G81" s="44"/>
      <c r="H81" s="44"/>
      <c r="I81" s="44"/>
      <c r="J81" s="44"/>
      <c r="K81" s="7"/>
      <c r="L81" s="91"/>
      <c r="M81" s="131"/>
      <c r="N81" s="421"/>
    </row>
    <row r="82" spans="1:14" x14ac:dyDescent="0.3">
      <c r="A82" s="44"/>
      <c r="B82" s="44"/>
      <c r="C82" s="44"/>
      <c r="D82" s="44"/>
      <c r="E82" s="60"/>
      <c r="F82" s="60"/>
      <c r="G82" s="44"/>
      <c r="H82" s="44"/>
      <c r="I82" s="44"/>
      <c r="J82" s="44"/>
      <c r="K82" s="7"/>
      <c r="L82" s="91"/>
      <c r="M82" s="131"/>
      <c r="N82" s="421"/>
    </row>
    <row r="83" spans="1:14" x14ac:dyDescent="0.3">
      <c r="A83" s="44"/>
      <c r="B83" s="44"/>
      <c r="C83" s="44"/>
      <c r="D83" s="44"/>
      <c r="E83" s="60"/>
      <c r="F83" s="60"/>
      <c r="G83" s="44"/>
      <c r="H83" s="44"/>
      <c r="I83" s="44"/>
      <c r="J83" s="44"/>
      <c r="K83" s="7"/>
      <c r="L83" s="91"/>
      <c r="M83" s="131"/>
      <c r="N83" s="421"/>
    </row>
    <row r="84" spans="1:14" x14ac:dyDescent="0.3">
      <c r="A84" s="44"/>
      <c r="B84" s="44"/>
      <c r="C84" s="44"/>
      <c r="D84" s="44"/>
      <c r="E84" s="60"/>
      <c r="F84" s="60"/>
      <c r="G84" s="44"/>
      <c r="H84" s="44"/>
      <c r="I84" s="44"/>
      <c r="J84" s="44"/>
      <c r="K84" s="7"/>
      <c r="L84" s="97"/>
      <c r="M84" s="131"/>
      <c r="N84" s="421"/>
    </row>
    <row r="85" spans="1:14" x14ac:dyDescent="0.3">
      <c r="A85" s="44"/>
      <c r="B85" s="44"/>
      <c r="C85" s="44"/>
      <c r="D85" s="44"/>
      <c r="E85" s="60"/>
      <c r="F85" s="60"/>
      <c r="G85" s="44"/>
      <c r="H85" s="44"/>
      <c r="I85" s="44"/>
      <c r="J85" s="44"/>
      <c r="K85" s="7"/>
      <c r="L85" s="97"/>
      <c r="M85" s="131"/>
      <c r="N85" s="421"/>
    </row>
    <row r="86" spans="1:14" x14ac:dyDescent="0.3">
      <c r="A86" s="44"/>
      <c r="B86" s="44"/>
      <c r="C86" s="44"/>
      <c r="D86" s="44"/>
      <c r="E86" s="60"/>
      <c r="F86" s="60"/>
      <c r="G86" s="44"/>
      <c r="H86" s="44"/>
      <c r="I86" s="44"/>
      <c r="J86" s="44"/>
      <c r="K86" s="7"/>
      <c r="L86" s="97"/>
      <c r="M86" s="131"/>
      <c r="N86" s="421"/>
    </row>
    <row r="87" spans="1:14" x14ac:dyDescent="0.3">
      <c r="A87" s="44"/>
      <c r="B87" s="44"/>
      <c r="C87" s="44"/>
      <c r="D87" s="44"/>
      <c r="E87" s="60"/>
      <c r="F87" s="60"/>
      <c r="G87" s="44"/>
      <c r="H87" s="44"/>
      <c r="I87" s="44"/>
      <c r="J87" s="44"/>
      <c r="K87" s="7"/>
      <c r="L87" s="97"/>
      <c r="M87" s="131"/>
      <c r="N87" s="421"/>
    </row>
    <row r="88" spans="1:14" x14ac:dyDescent="0.3">
      <c r="A88" s="44"/>
      <c r="B88" s="44"/>
      <c r="C88" s="44"/>
      <c r="D88" s="44"/>
      <c r="E88" s="60"/>
      <c r="F88" s="60"/>
      <c r="G88" s="44"/>
      <c r="H88" s="44"/>
      <c r="I88" s="44"/>
      <c r="J88" s="44"/>
      <c r="K88" s="7"/>
      <c r="L88" s="97"/>
      <c r="M88" s="131"/>
      <c r="N88" s="421"/>
    </row>
    <row r="89" spans="1:14" x14ac:dyDescent="0.3">
      <c r="A89" s="44"/>
      <c r="B89" s="44"/>
      <c r="C89" s="44"/>
      <c r="D89" s="44"/>
      <c r="E89" s="60"/>
      <c r="F89" s="60"/>
      <c r="G89" s="44"/>
      <c r="H89" s="44"/>
      <c r="I89" s="44"/>
      <c r="J89" s="44"/>
      <c r="K89" s="7"/>
      <c r="L89" s="97"/>
      <c r="M89" s="131"/>
      <c r="N89" s="421"/>
    </row>
    <row r="90" spans="1:14" x14ac:dyDescent="0.3">
      <c r="A90" s="44"/>
      <c r="B90" s="44"/>
      <c r="C90" s="44"/>
      <c r="D90" s="44"/>
      <c r="E90" s="60"/>
      <c r="F90" s="60"/>
      <c r="G90" s="44"/>
      <c r="H90" s="44"/>
      <c r="I90" s="44"/>
      <c r="J90" s="44"/>
      <c r="K90" s="7"/>
      <c r="L90" s="97"/>
      <c r="M90" s="131"/>
      <c r="N90" s="421"/>
    </row>
    <row r="91" spans="1:14" x14ac:dyDescent="0.3">
      <c r="A91" s="44"/>
      <c r="B91" s="44"/>
      <c r="C91" s="44"/>
      <c r="D91" s="44"/>
      <c r="E91" s="60"/>
      <c r="F91" s="60"/>
      <c r="G91" s="44"/>
      <c r="H91" s="44"/>
      <c r="I91" s="44"/>
      <c r="J91" s="44"/>
      <c r="K91" s="7"/>
      <c r="L91" s="97"/>
      <c r="M91" s="131"/>
      <c r="N91" s="421"/>
    </row>
    <row r="92" spans="1:14" x14ac:dyDescent="0.3">
      <c r="A92" s="44"/>
      <c r="B92" s="44"/>
      <c r="C92" s="44"/>
      <c r="D92" s="44"/>
      <c r="E92" s="60"/>
      <c r="F92" s="60"/>
      <c r="G92" s="44"/>
      <c r="H92" s="44"/>
      <c r="I92" s="44"/>
      <c r="J92" s="44"/>
      <c r="K92" s="7"/>
      <c r="L92" s="91"/>
      <c r="M92" s="131"/>
      <c r="N92" s="421"/>
    </row>
    <row r="93" spans="1:14" x14ac:dyDescent="0.3">
      <c r="A93" s="44"/>
      <c r="B93" s="44"/>
      <c r="C93" s="44"/>
      <c r="D93" s="44"/>
      <c r="E93" s="60"/>
      <c r="F93" s="60"/>
      <c r="G93" s="44"/>
      <c r="H93" s="44"/>
      <c r="I93" s="44"/>
      <c r="J93" s="44"/>
      <c r="K93" s="7"/>
      <c r="L93" s="97"/>
      <c r="M93" s="131"/>
      <c r="N93" s="421"/>
    </row>
    <row r="94" spans="1:14" x14ac:dyDescent="0.3">
      <c r="A94" s="44"/>
      <c r="B94" s="44"/>
      <c r="C94" s="44"/>
      <c r="D94" s="44"/>
      <c r="E94" s="60"/>
      <c r="F94" s="60"/>
      <c r="G94" s="44"/>
      <c r="H94" s="44"/>
      <c r="I94" s="44"/>
      <c r="J94" s="44"/>
      <c r="K94" s="7"/>
      <c r="L94" s="91"/>
      <c r="M94" s="131"/>
      <c r="N94" s="421"/>
    </row>
    <row r="95" spans="1:14" x14ac:dyDescent="0.3">
      <c r="A95" s="44"/>
      <c r="B95" s="44"/>
      <c r="C95" s="44"/>
      <c r="D95" s="44"/>
      <c r="E95" s="60"/>
      <c r="F95" s="60"/>
      <c r="G95" s="44"/>
      <c r="H95" s="44"/>
      <c r="I95" s="44"/>
      <c r="J95" s="44"/>
      <c r="K95" s="7"/>
      <c r="L95" s="91"/>
      <c r="M95" s="91"/>
      <c r="N95" s="421"/>
    </row>
    <row r="96" spans="1:14" x14ac:dyDescent="0.3">
      <c r="A96" s="44"/>
      <c r="B96" s="44"/>
      <c r="C96" s="44"/>
      <c r="D96" s="44"/>
      <c r="E96" s="60"/>
      <c r="F96" s="60"/>
      <c r="G96" s="44"/>
      <c r="H96" s="44"/>
      <c r="I96" s="44"/>
      <c r="J96" s="44"/>
      <c r="K96" s="7"/>
      <c r="L96" s="91"/>
      <c r="M96" s="91"/>
      <c r="N96" s="421"/>
    </row>
    <row r="97" spans="1:14" x14ac:dyDescent="0.3">
      <c r="A97" s="44"/>
      <c r="B97" s="44"/>
      <c r="C97" s="44"/>
      <c r="D97" s="44"/>
      <c r="E97" s="60"/>
      <c r="F97" s="60"/>
      <c r="G97" s="44"/>
      <c r="H97" s="44"/>
      <c r="I97" s="44"/>
      <c r="J97" s="44"/>
      <c r="K97" s="7"/>
      <c r="L97" s="91"/>
      <c r="M97" s="91"/>
      <c r="N97" s="421"/>
    </row>
    <row r="98" spans="1:14" x14ac:dyDescent="0.3">
      <c r="A98" s="44"/>
      <c r="B98" s="44"/>
      <c r="C98" s="44"/>
      <c r="D98" s="44"/>
      <c r="E98" s="60"/>
      <c r="F98" s="60"/>
      <c r="G98" s="44"/>
      <c r="H98" s="44"/>
      <c r="I98" s="44"/>
      <c r="J98" s="44"/>
      <c r="K98" s="7"/>
      <c r="L98" s="91"/>
      <c r="M98" s="91"/>
      <c r="N98" s="421"/>
    </row>
    <row r="99" spans="1:14" x14ac:dyDescent="0.3">
      <c r="A99" s="44"/>
      <c r="B99" s="44"/>
      <c r="C99" s="44"/>
      <c r="D99" s="44"/>
      <c r="E99" s="60"/>
      <c r="F99" s="60"/>
      <c r="G99" s="44"/>
      <c r="H99" s="44"/>
      <c r="I99" s="44"/>
      <c r="J99" s="44"/>
      <c r="K99" s="7"/>
      <c r="L99" s="91"/>
      <c r="M99" s="91"/>
      <c r="N99" s="421"/>
    </row>
    <row r="100" spans="1:14" x14ac:dyDescent="0.3">
      <c r="A100" s="44"/>
      <c r="B100" s="44"/>
      <c r="C100" s="44"/>
      <c r="D100" s="44"/>
      <c r="E100" s="60"/>
      <c r="F100" s="60"/>
      <c r="G100" s="44"/>
      <c r="H100" s="44"/>
      <c r="I100" s="44"/>
      <c r="J100" s="44"/>
      <c r="K100" s="7"/>
      <c r="L100" s="91"/>
      <c r="M100" s="91"/>
      <c r="N100" s="421"/>
    </row>
    <row r="101" spans="1:14" x14ac:dyDescent="0.3">
      <c r="A101" s="44"/>
      <c r="B101" s="44"/>
      <c r="C101" s="44"/>
      <c r="D101" s="44"/>
      <c r="E101" s="60"/>
      <c r="F101" s="60"/>
      <c r="G101" s="44"/>
      <c r="H101" s="44"/>
      <c r="I101" s="44"/>
      <c r="J101" s="44"/>
      <c r="K101" s="7"/>
      <c r="L101" s="91"/>
      <c r="M101" s="91"/>
      <c r="N101" s="421"/>
    </row>
    <row r="102" spans="1:14" x14ac:dyDescent="0.3">
      <c r="M102" s="91"/>
      <c r="N102" s="421"/>
    </row>
  </sheetData>
  <mergeCells count="12">
    <mergeCell ref="I22:I23"/>
    <mergeCell ref="B22:B23"/>
    <mergeCell ref="C22:C23"/>
    <mergeCell ref="D22:D23"/>
    <mergeCell ref="E22:E23"/>
    <mergeCell ref="G22:G23"/>
    <mergeCell ref="B6:B7"/>
    <mergeCell ref="I6:I7"/>
    <mergeCell ref="D6:D7"/>
    <mergeCell ref="C6:C7"/>
    <mergeCell ref="E6:E7"/>
    <mergeCell ref="G6:G7"/>
  </mergeCells>
  <phoneticPr fontId="0" type="noConversion"/>
  <printOptions horizontalCentered="1"/>
  <pageMargins left="0.17" right="0.44" top="1.06" bottom="0.6692913385826772" header="0" footer="0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U106"/>
  <sheetViews>
    <sheetView showGridLines="0" zoomScale="80" zoomScaleNormal="80" workbookViewId="0">
      <selection activeCell="C95" sqref="C95:D101"/>
    </sheetView>
  </sheetViews>
  <sheetFormatPr baseColWidth="10" defaultColWidth="9.15234375" defaultRowHeight="12.45" x14ac:dyDescent="0.3"/>
  <cols>
    <col min="1" max="1" width="4.15234375" customWidth="1"/>
    <col min="2" max="2" width="3.3046875" customWidth="1"/>
    <col min="3" max="3" width="31.3046875" customWidth="1"/>
    <col min="4" max="4" width="13.15234375" customWidth="1"/>
    <col min="5" max="5" width="17.3046875" customWidth="1"/>
    <col min="6" max="6" width="16" customWidth="1"/>
    <col min="7" max="7" width="16.3046875" customWidth="1"/>
    <col min="8" max="8" width="18.15234375" customWidth="1"/>
    <col min="9" max="9" width="14.3046875" customWidth="1"/>
    <col min="10" max="10" width="17.84375" bestFit="1" customWidth="1"/>
    <col min="11" max="11" width="14.69140625" customWidth="1"/>
    <col min="12" max="12" width="15.84375" customWidth="1"/>
    <col min="13" max="13" width="9.15234375" style="30"/>
    <col min="14" max="14" width="12" customWidth="1"/>
    <col min="15" max="15" width="16.3828125" customWidth="1"/>
    <col min="17" max="17" width="14.69140625" customWidth="1"/>
  </cols>
  <sheetData>
    <row r="1" spans="1:13" x14ac:dyDescent="0.3">
      <c r="A1" s="39"/>
      <c r="B1" s="39"/>
      <c r="C1" s="39"/>
      <c r="D1" s="39"/>
      <c r="F1" s="39"/>
      <c r="G1" s="56"/>
      <c r="H1" s="1"/>
      <c r="I1" s="39"/>
      <c r="J1" s="57"/>
      <c r="K1" s="45"/>
      <c r="L1" s="45"/>
    </row>
    <row r="2" spans="1:13" x14ac:dyDescent="0.3">
      <c r="A2" s="39"/>
      <c r="B2" s="39"/>
      <c r="C2" s="200"/>
      <c r="D2" s="39"/>
      <c r="E2" s="101"/>
      <c r="F2" s="39"/>
      <c r="G2" s="56"/>
      <c r="H2" s="1"/>
      <c r="I2" s="39"/>
      <c r="J2" s="39"/>
      <c r="K2" s="45"/>
      <c r="L2" s="45"/>
    </row>
    <row r="3" spans="1:13" ht="12" customHeight="1" x14ac:dyDescent="0.3">
      <c r="A3" s="1"/>
      <c r="B3" s="1"/>
      <c r="C3" s="1"/>
      <c r="D3" s="25"/>
      <c r="E3" s="39"/>
      <c r="F3" s="1"/>
      <c r="G3" s="56"/>
      <c r="H3" s="1"/>
      <c r="I3" s="56"/>
      <c r="J3" s="39"/>
      <c r="K3" s="45"/>
      <c r="L3" s="45"/>
    </row>
    <row r="4" spans="1:13" ht="18.75" customHeight="1" x14ac:dyDescent="0.35">
      <c r="A4" s="1"/>
      <c r="B4" s="10" t="s">
        <v>137</v>
      </c>
      <c r="C4" s="10"/>
      <c r="D4" s="26"/>
      <c r="E4" s="59"/>
      <c r="F4" s="1"/>
      <c r="G4" s="1"/>
      <c r="H4" s="1"/>
      <c r="I4" s="56"/>
      <c r="J4" s="39"/>
      <c r="K4" s="45"/>
      <c r="L4" s="45"/>
    </row>
    <row r="5" spans="1:13" ht="8.25" customHeight="1" x14ac:dyDescent="0.4">
      <c r="A5" s="1"/>
      <c r="B5" s="2"/>
      <c r="C5" s="3"/>
      <c r="D5" s="26"/>
      <c r="E5" s="59"/>
      <c r="F5" s="1"/>
      <c r="G5" s="1"/>
      <c r="H5" s="1"/>
      <c r="I5" s="56"/>
      <c r="J5" s="39"/>
      <c r="K5" s="45"/>
      <c r="L5" s="45"/>
    </row>
    <row r="6" spans="1:13" ht="15" x14ac:dyDescent="0.35">
      <c r="A6" s="1"/>
      <c r="B6" s="152" t="s">
        <v>10</v>
      </c>
      <c r="C6" s="3"/>
      <c r="D6" s="26"/>
      <c r="E6" s="59"/>
      <c r="F6" s="1"/>
      <c r="G6" s="1"/>
      <c r="H6" s="1"/>
      <c r="I6" s="56"/>
      <c r="J6" s="39"/>
      <c r="K6" s="45"/>
      <c r="L6" s="45"/>
    </row>
    <row r="7" spans="1:13" ht="7.5" customHeight="1" thickBot="1" x14ac:dyDescent="0.35">
      <c r="A7" s="1"/>
      <c r="B7" s="1"/>
      <c r="C7" s="1"/>
      <c r="D7" s="25"/>
      <c r="E7" s="1"/>
      <c r="F7" s="1"/>
      <c r="G7" s="1"/>
      <c r="H7" s="1"/>
      <c r="I7" s="1"/>
      <c r="J7" s="39"/>
      <c r="K7" s="45"/>
      <c r="L7" s="45"/>
    </row>
    <row r="8" spans="1:13" ht="12.75" customHeight="1" x14ac:dyDescent="0.35">
      <c r="A8" s="1"/>
      <c r="B8" s="244"/>
      <c r="C8" s="450"/>
      <c r="D8" s="452" t="s">
        <v>0</v>
      </c>
      <c r="E8" s="454" t="s">
        <v>1</v>
      </c>
      <c r="F8" s="454" t="s">
        <v>8</v>
      </c>
      <c r="G8" s="462" t="s">
        <v>9</v>
      </c>
      <c r="H8" s="456" t="s">
        <v>70</v>
      </c>
      <c r="I8" s="457" t="s">
        <v>138</v>
      </c>
      <c r="J8" s="454" t="s">
        <v>29</v>
      </c>
      <c r="K8" s="457" t="s">
        <v>138</v>
      </c>
      <c r="L8" s="245" t="s">
        <v>50</v>
      </c>
    </row>
    <row r="9" spans="1:13" ht="18.75" customHeight="1" x14ac:dyDescent="0.35">
      <c r="A9" s="1"/>
      <c r="B9" s="246"/>
      <c r="C9" s="451"/>
      <c r="D9" s="453"/>
      <c r="E9" s="455"/>
      <c r="F9" s="455"/>
      <c r="G9" s="463"/>
      <c r="H9" s="455"/>
      <c r="I9" s="458"/>
      <c r="J9" s="461"/>
      <c r="K9" s="458"/>
      <c r="L9" s="247" t="s">
        <v>49</v>
      </c>
    </row>
    <row r="10" spans="1:13" ht="14.15" x14ac:dyDescent="0.35">
      <c r="A10" s="1"/>
      <c r="B10" s="248"/>
      <c r="C10" s="249"/>
      <c r="D10" s="293"/>
      <c r="E10" s="254"/>
      <c r="F10" s="295"/>
      <c r="G10" s="258"/>
      <c r="H10" s="112"/>
      <c r="I10" s="262"/>
      <c r="J10" s="176"/>
      <c r="K10" s="262"/>
      <c r="L10" s="177"/>
    </row>
    <row r="11" spans="1:13" ht="14.15" x14ac:dyDescent="0.35">
      <c r="A11" s="1"/>
      <c r="B11" s="248"/>
      <c r="C11" s="250"/>
      <c r="D11" s="293"/>
      <c r="E11" s="254"/>
      <c r="F11" s="295"/>
      <c r="G11" s="258"/>
      <c r="H11" s="112"/>
      <c r="I11" s="262"/>
      <c r="J11" s="176"/>
      <c r="K11" s="262"/>
      <c r="L11" s="177"/>
    </row>
    <row r="12" spans="1:13" ht="14.15" x14ac:dyDescent="0.35">
      <c r="A12" s="1"/>
      <c r="B12" s="251"/>
      <c r="C12" s="249" t="s">
        <v>11</v>
      </c>
      <c r="D12" s="294"/>
      <c r="E12" s="255"/>
      <c r="F12" s="296"/>
      <c r="G12" s="259"/>
      <c r="H12" s="109"/>
      <c r="I12" s="262"/>
      <c r="J12" s="124"/>
      <c r="K12" s="262"/>
      <c r="L12" s="178"/>
      <c r="M12"/>
    </row>
    <row r="13" spans="1:13" ht="14.15" x14ac:dyDescent="0.35">
      <c r="A13" s="1"/>
      <c r="B13" s="248"/>
      <c r="C13" s="252" t="s">
        <v>106</v>
      </c>
      <c r="D13" s="294"/>
      <c r="E13" s="256">
        <v>20.2</v>
      </c>
      <c r="F13" s="368">
        <v>30</v>
      </c>
      <c r="G13" s="260">
        <v>21</v>
      </c>
      <c r="H13" s="371">
        <v>20.078359750000001</v>
      </c>
      <c r="I13" s="262">
        <v>0.15971972907757498</v>
      </c>
      <c r="J13" s="186">
        <v>73.675391000000005</v>
      </c>
      <c r="K13" s="262">
        <v>0.28061811763422584</v>
      </c>
      <c r="L13" s="179"/>
      <c r="M13"/>
    </row>
    <row r="14" spans="1:13" ht="14.15" x14ac:dyDescent="0.35">
      <c r="A14" s="1"/>
      <c r="B14" s="248"/>
      <c r="C14" s="250" t="s">
        <v>107</v>
      </c>
      <c r="D14" s="294"/>
      <c r="E14" s="256">
        <v>12.8</v>
      </c>
      <c r="F14" s="368">
        <v>18</v>
      </c>
      <c r="G14" s="260">
        <v>18</v>
      </c>
      <c r="H14" s="371">
        <v>11.78467101</v>
      </c>
      <c r="I14" s="262">
        <v>0.12250291006644923</v>
      </c>
      <c r="J14" s="186">
        <v>31.307648</v>
      </c>
      <c r="K14" s="262">
        <v>0.27873376825014429</v>
      </c>
      <c r="L14" s="179"/>
      <c r="M14"/>
    </row>
    <row r="15" spans="1:13" ht="14.15" x14ac:dyDescent="0.35">
      <c r="A15" s="1"/>
      <c r="B15" s="248"/>
      <c r="C15" s="250" t="s">
        <v>108</v>
      </c>
      <c r="D15" s="294"/>
      <c r="E15" s="256">
        <v>17.8</v>
      </c>
      <c r="F15" s="368">
        <v>26</v>
      </c>
      <c r="G15" s="260">
        <v>18</v>
      </c>
      <c r="H15" s="371">
        <v>15.68652898</v>
      </c>
      <c r="I15" s="262">
        <v>8.4595663556216075E-2</v>
      </c>
      <c r="J15" s="186">
        <v>50.401443999999998</v>
      </c>
      <c r="K15" s="262">
        <v>0.30649898666986031</v>
      </c>
      <c r="L15" s="179"/>
      <c r="M15"/>
    </row>
    <row r="16" spans="1:13" ht="14.15" x14ac:dyDescent="0.35">
      <c r="A16" s="1"/>
      <c r="B16" s="248"/>
      <c r="C16" s="250" t="s">
        <v>111</v>
      </c>
      <c r="D16" s="294"/>
      <c r="E16" s="256">
        <v>16.5</v>
      </c>
      <c r="F16" s="368">
        <v>22</v>
      </c>
      <c r="G16" s="260">
        <v>15</v>
      </c>
      <c r="H16" s="371">
        <v>13.069818</v>
      </c>
      <c r="I16" s="262">
        <v>6.7801366925044557E-2</v>
      </c>
      <c r="J16" s="186">
        <v>34.050369000000003</v>
      </c>
      <c r="K16" s="262">
        <v>0.26521772205329608</v>
      </c>
      <c r="L16" s="179"/>
      <c r="M16"/>
    </row>
    <row r="17" spans="1:13" ht="14.15" x14ac:dyDescent="0.35">
      <c r="A17" s="1"/>
      <c r="B17" s="248"/>
      <c r="C17" s="250" t="s">
        <v>112</v>
      </c>
      <c r="D17" s="294"/>
      <c r="E17" s="256">
        <v>18.600000000000001</v>
      </c>
      <c r="F17" s="368">
        <v>27</v>
      </c>
      <c r="G17" s="260">
        <v>23</v>
      </c>
      <c r="H17" s="371">
        <v>19.433176769999999</v>
      </c>
      <c r="I17" s="262">
        <v>0.11486433711155895</v>
      </c>
      <c r="J17" s="186">
        <v>71.052802999999997</v>
      </c>
      <c r="K17" s="262">
        <v>0.26875591127366227</v>
      </c>
      <c r="L17" s="179"/>
      <c r="M17"/>
    </row>
    <row r="18" spans="1:13" ht="14.15" x14ac:dyDescent="0.35">
      <c r="A18" s="1"/>
      <c r="B18" s="248"/>
      <c r="C18" s="250" t="s">
        <v>113</v>
      </c>
      <c r="D18" s="294"/>
      <c r="E18" s="256">
        <v>10.4</v>
      </c>
      <c r="F18" s="368">
        <v>12</v>
      </c>
      <c r="G18" s="260">
        <v>20</v>
      </c>
      <c r="H18" s="371">
        <v>7.5912215099999996</v>
      </c>
      <c r="I18" s="262">
        <v>4.2240951022786771E-2</v>
      </c>
      <c r="J18" s="186">
        <v>7.3894149999999996</v>
      </c>
      <c r="K18" s="262">
        <v>0.22584232034480672</v>
      </c>
      <c r="L18" s="179"/>
      <c r="M18"/>
    </row>
    <row r="19" spans="1:13" ht="14.15" x14ac:dyDescent="0.35">
      <c r="A19" s="1"/>
      <c r="B19" s="248"/>
      <c r="C19" s="250" t="s">
        <v>114</v>
      </c>
      <c r="D19" s="294"/>
      <c r="E19" s="256">
        <v>26.1</v>
      </c>
      <c r="F19" s="368">
        <v>23</v>
      </c>
      <c r="G19" s="260">
        <v>16</v>
      </c>
      <c r="H19" s="371">
        <v>14.340671859999999</v>
      </c>
      <c r="I19" s="262">
        <v>7.92045109520116E-2</v>
      </c>
      <c r="J19" s="186">
        <v>9.1016980000000007</v>
      </c>
      <c r="K19" s="262">
        <v>0.25173476866013644</v>
      </c>
      <c r="L19" s="179"/>
      <c r="M19"/>
    </row>
    <row r="20" spans="1:13" ht="14.15" x14ac:dyDescent="0.35">
      <c r="A20" s="1"/>
      <c r="B20" s="248"/>
      <c r="C20" s="250" t="s">
        <v>109</v>
      </c>
      <c r="D20" s="294"/>
      <c r="E20" s="256">
        <v>2.25</v>
      </c>
      <c r="F20" s="368">
        <v>5</v>
      </c>
      <c r="G20" s="260">
        <v>8</v>
      </c>
      <c r="H20" s="371">
        <v>0.32469406000000001</v>
      </c>
      <c r="I20" s="262">
        <v>-0.14165915219169201</v>
      </c>
      <c r="J20" s="186">
        <v>0.84703899999999999</v>
      </c>
      <c r="K20" s="262">
        <v>-5.8958792287615885E-2</v>
      </c>
      <c r="L20" s="179"/>
      <c r="M20"/>
    </row>
    <row r="21" spans="1:13" ht="14.15" x14ac:dyDescent="0.35">
      <c r="A21" s="1"/>
      <c r="B21" s="248"/>
      <c r="C21" s="250" t="s">
        <v>65</v>
      </c>
      <c r="D21" s="294"/>
      <c r="E21" s="256">
        <v>0.7</v>
      </c>
      <c r="F21" s="368">
        <v>2</v>
      </c>
      <c r="G21" s="260">
        <v>6</v>
      </c>
      <c r="H21" s="372" t="s">
        <v>28</v>
      </c>
      <c r="I21" s="264" t="s">
        <v>102</v>
      </c>
      <c r="J21" s="186">
        <v>0.41308600000000001</v>
      </c>
      <c r="K21" s="262">
        <v>0.84246865548678584</v>
      </c>
      <c r="L21" s="179"/>
      <c r="M21"/>
    </row>
    <row r="22" spans="1:13" ht="14.15" x14ac:dyDescent="0.35">
      <c r="A22" s="1"/>
      <c r="B22" s="251"/>
      <c r="C22" s="249" t="s">
        <v>12</v>
      </c>
      <c r="D22" s="366">
        <v>8</v>
      </c>
      <c r="E22" s="367">
        <v>125.35000000000001</v>
      </c>
      <c r="F22" s="366">
        <v>165</v>
      </c>
      <c r="G22" s="369">
        <v>145</v>
      </c>
      <c r="H22" s="373">
        <v>102.30914193999999</v>
      </c>
      <c r="I22" s="375">
        <v>0.1013341808182593</v>
      </c>
      <c r="J22" s="376">
        <v>278.23889299999996</v>
      </c>
      <c r="K22" s="375">
        <v>0.27673437304451887</v>
      </c>
      <c r="L22" s="377">
        <v>174.36607000000001</v>
      </c>
      <c r="M22"/>
    </row>
    <row r="23" spans="1:13" ht="14.15" x14ac:dyDescent="0.35">
      <c r="A23" s="1"/>
      <c r="B23" s="248"/>
      <c r="C23" s="250"/>
      <c r="D23" s="398"/>
      <c r="E23" s="256"/>
      <c r="F23" s="368"/>
      <c r="G23" s="370"/>
      <c r="H23" s="374"/>
      <c r="I23" s="262"/>
      <c r="J23" s="186"/>
      <c r="K23" s="262"/>
      <c r="L23" s="178"/>
    </row>
    <row r="24" spans="1:13" ht="14.15" x14ac:dyDescent="0.35">
      <c r="A24" s="1"/>
      <c r="B24" s="251"/>
      <c r="C24" s="249" t="s">
        <v>13</v>
      </c>
      <c r="D24" s="398"/>
      <c r="E24" s="255"/>
      <c r="F24" s="368"/>
      <c r="G24" s="259"/>
      <c r="H24" s="109"/>
      <c r="I24" s="263"/>
      <c r="J24" s="124"/>
      <c r="K24" s="263"/>
      <c r="L24" s="178"/>
    </row>
    <row r="25" spans="1:13" ht="15" customHeight="1" x14ac:dyDescent="0.35">
      <c r="A25" s="1"/>
      <c r="B25" s="248"/>
      <c r="C25" s="250" t="s">
        <v>14</v>
      </c>
      <c r="D25" s="398">
        <v>3</v>
      </c>
      <c r="E25" s="256">
        <v>12</v>
      </c>
      <c r="F25" s="368">
        <v>18</v>
      </c>
      <c r="G25" s="370">
        <v>32</v>
      </c>
      <c r="H25" s="371">
        <v>7.3235837290000001</v>
      </c>
      <c r="I25" s="262">
        <v>0.1565606528878668</v>
      </c>
      <c r="J25" s="186">
        <v>18.416816000000001</v>
      </c>
      <c r="K25" s="262">
        <v>0.29113675572236536</v>
      </c>
      <c r="L25" s="395">
        <v>9.9096415326856455</v>
      </c>
    </row>
    <row r="26" spans="1:13" ht="15" customHeight="1" x14ac:dyDescent="0.35">
      <c r="A26" s="1"/>
      <c r="B26" s="248"/>
      <c r="C26" s="250" t="s">
        <v>15</v>
      </c>
      <c r="D26" s="398">
        <v>1</v>
      </c>
      <c r="E26" s="256">
        <v>12</v>
      </c>
      <c r="F26" s="368">
        <v>11</v>
      </c>
      <c r="G26" s="370">
        <v>15</v>
      </c>
      <c r="H26" s="371">
        <v>4.8184578910000004</v>
      </c>
      <c r="I26" s="262">
        <v>5.9247700913934429E-2</v>
      </c>
      <c r="J26" s="186">
        <v>10.085989</v>
      </c>
      <c r="K26" s="262">
        <v>0.23377400699799916</v>
      </c>
      <c r="L26" s="395">
        <v>5.486627077282356</v>
      </c>
    </row>
    <row r="27" spans="1:13" ht="15.75" customHeight="1" x14ac:dyDescent="0.35">
      <c r="A27" s="1"/>
      <c r="B27" s="251"/>
      <c r="C27" s="249" t="s">
        <v>12</v>
      </c>
      <c r="D27" s="366">
        <v>4</v>
      </c>
      <c r="E27" s="367">
        <v>24</v>
      </c>
      <c r="F27" s="366">
        <v>29</v>
      </c>
      <c r="G27" s="399">
        <v>47</v>
      </c>
      <c r="H27" s="373">
        <v>12.142041620000001</v>
      </c>
      <c r="I27" s="375">
        <v>0.11587827855818096</v>
      </c>
      <c r="J27" s="376">
        <v>28.502805000000002</v>
      </c>
      <c r="K27" s="375">
        <v>0.27023847828819025</v>
      </c>
      <c r="L27" s="377">
        <v>15.396268609968001</v>
      </c>
    </row>
    <row r="28" spans="1:13" ht="14.15" x14ac:dyDescent="0.35">
      <c r="A28" s="1"/>
      <c r="B28" s="251"/>
      <c r="C28" s="249"/>
      <c r="D28" s="398"/>
      <c r="E28" s="256"/>
      <c r="F28" s="296"/>
      <c r="G28" s="370"/>
      <c r="H28" s="109"/>
      <c r="I28" s="263"/>
      <c r="J28" s="124"/>
      <c r="K28" s="263"/>
      <c r="L28" s="395"/>
    </row>
    <row r="29" spans="1:13" ht="14.15" x14ac:dyDescent="0.35">
      <c r="A29" s="1"/>
      <c r="B29" s="251"/>
      <c r="C29" s="249" t="s">
        <v>68</v>
      </c>
      <c r="D29" s="294"/>
      <c r="E29" s="256"/>
      <c r="F29" s="296"/>
      <c r="G29" s="259"/>
      <c r="H29" s="109"/>
      <c r="I29" s="263"/>
      <c r="J29" s="186"/>
      <c r="K29" s="262"/>
      <c r="L29" s="178"/>
    </row>
    <row r="30" spans="1:13" ht="14.15" x14ac:dyDescent="0.35">
      <c r="A30" s="1"/>
      <c r="B30" s="251"/>
      <c r="C30" s="250" t="s">
        <v>73</v>
      </c>
      <c r="D30" s="294"/>
      <c r="E30" s="256">
        <v>29</v>
      </c>
      <c r="F30" s="368">
        <v>12</v>
      </c>
      <c r="G30" s="260">
        <v>10</v>
      </c>
      <c r="H30" s="363"/>
      <c r="I30" s="263"/>
      <c r="J30" s="186">
        <v>6.3570000000000002</v>
      </c>
      <c r="K30" s="262">
        <v>0.49015471167369906</v>
      </c>
      <c r="L30" s="178"/>
    </row>
    <row r="31" spans="1:13" ht="14.15" x14ac:dyDescent="0.35">
      <c r="A31" s="1"/>
      <c r="B31" s="251"/>
      <c r="C31" s="250" t="s">
        <v>74</v>
      </c>
      <c r="D31" s="294"/>
      <c r="E31" s="256">
        <v>46.1</v>
      </c>
      <c r="F31" s="368">
        <v>13</v>
      </c>
      <c r="G31" s="260">
        <v>10</v>
      </c>
      <c r="H31" s="363"/>
      <c r="I31" s="263"/>
      <c r="J31" s="186">
        <v>7.5940000000000003</v>
      </c>
      <c r="K31" s="262">
        <v>2.2072678331090254E-2</v>
      </c>
      <c r="L31" s="178"/>
    </row>
    <row r="32" spans="1:13" ht="14.15" x14ac:dyDescent="0.35">
      <c r="A32" s="1"/>
      <c r="B32" s="251"/>
      <c r="C32" s="250" t="s">
        <v>75</v>
      </c>
      <c r="D32" s="294"/>
      <c r="E32" s="256">
        <v>20.100000000000001</v>
      </c>
      <c r="F32" s="368">
        <v>9</v>
      </c>
      <c r="G32" s="260">
        <v>3</v>
      </c>
      <c r="H32" s="363"/>
      <c r="I32" s="263"/>
      <c r="J32" s="186">
        <v>1.5109999999999999</v>
      </c>
      <c r="K32" s="262">
        <v>0.21854838709677413</v>
      </c>
      <c r="L32" s="178"/>
    </row>
    <row r="33" spans="1:21" ht="14.15" x14ac:dyDescent="0.35">
      <c r="A33" s="1"/>
      <c r="B33" s="251"/>
      <c r="C33" s="250" t="s">
        <v>76</v>
      </c>
      <c r="D33" s="294"/>
      <c r="E33" s="256">
        <v>26.5</v>
      </c>
      <c r="F33" s="368">
        <v>13</v>
      </c>
      <c r="G33" s="260">
        <v>8</v>
      </c>
      <c r="H33" s="363"/>
      <c r="I33" s="263"/>
      <c r="J33" s="186">
        <v>8.1630000000000003</v>
      </c>
      <c r="K33" s="262">
        <v>0.25276243093922657</v>
      </c>
      <c r="L33" s="178"/>
    </row>
    <row r="34" spans="1:21" ht="14.15" x14ac:dyDescent="0.35">
      <c r="A34" s="1"/>
      <c r="B34" s="251"/>
      <c r="C34" s="250" t="s">
        <v>77</v>
      </c>
      <c r="D34" s="294"/>
      <c r="E34" s="256">
        <v>7.8</v>
      </c>
      <c r="F34" s="368">
        <v>5</v>
      </c>
      <c r="G34" s="260">
        <v>4</v>
      </c>
      <c r="H34" s="363"/>
      <c r="I34" s="263"/>
      <c r="J34" s="186">
        <v>0.29599999999999999</v>
      </c>
      <c r="K34" s="262">
        <v>0.86163522012578608</v>
      </c>
      <c r="L34" s="178"/>
    </row>
    <row r="35" spans="1:21" ht="14.15" x14ac:dyDescent="0.35">
      <c r="A35" s="1"/>
      <c r="B35" s="251"/>
      <c r="C35" s="249" t="s">
        <v>12</v>
      </c>
      <c r="D35" s="366">
        <v>5</v>
      </c>
      <c r="E35" s="367">
        <v>129.5</v>
      </c>
      <c r="F35" s="366">
        <v>52</v>
      </c>
      <c r="G35" s="369">
        <v>35</v>
      </c>
      <c r="H35" s="406" t="s">
        <v>28</v>
      </c>
      <c r="I35" s="405" t="s">
        <v>28</v>
      </c>
      <c r="J35" s="376">
        <v>23.920999999999999</v>
      </c>
      <c r="K35" s="375">
        <v>0.21977461628677797</v>
      </c>
      <c r="L35" s="407" t="s">
        <v>43</v>
      </c>
    </row>
    <row r="36" spans="1:21" ht="14.15" x14ac:dyDescent="0.35">
      <c r="A36" s="1"/>
      <c r="B36" s="251"/>
      <c r="C36" s="249"/>
      <c r="D36" s="408"/>
      <c r="E36" s="257"/>
      <c r="F36" s="297"/>
      <c r="G36" s="261"/>
      <c r="H36" s="373"/>
      <c r="I36" s="262"/>
      <c r="J36" s="355"/>
      <c r="K36" s="263"/>
      <c r="L36" s="180"/>
    </row>
    <row r="37" spans="1:21" ht="14.15" x14ac:dyDescent="0.35">
      <c r="A37" s="1"/>
      <c r="B37" s="251"/>
      <c r="C37" s="253" t="s">
        <v>101</v>
      </c>
      <c r="D37" s="398"/>
      <c r="E37" s="255"/>
      <c r="F37" s="296"/>
      <c r="G37" s="370"/>
      <c r="H37" s="371"/>
      <c r="I37" s="262"/>
      <c r="J37" s="186"/>
      <c r="K37" s="262"/>
      <c r="L37" s="178"/>
    </row>
    <row r="38" spans="1:21" ht="14.15" x14ac:dyDescent="0.35">
      <c r="A38" s="1"/>
      <c r="B38" s="251"/>
      <c r="C38" s="250" t="s">
        <v>30</v>
      </c>
      <c r="D38" s="409">
        <v>3</v>
      </c>
      <c r="E38" s="256">
        <v>15.1</v>
      </c>
      <c r="F38" s="368">
        <v>29</v>
      </c>
      <c r="G38" s="370">
        <v>15</v>
      </c>
      <c r="H38" s="371">
        <v>1.51283794</v>
      </c>
      <c r="I38" s="262">
        <v>8.9062096867081428E-2</v>
      </c>
      <c r="J38" s="186">
        <v>14.0267</v>
      </c>
      <c r="K38" s="262">
        <v>0.26626833474253492</v>
      </c>
      <c r="L38" s="395">
        <v>8.2796931800000007</v>
      </c>
    </row>
    <row r="39" spans="1:21" ht="14.15" x14ac:dyDescent="0.35">
      <c r="A39" s="1"/>
      <c r="B39" s="251"/>
      <c r="C39" s="250" t="s">
        <v>31</v>
      </c>
      <c r="D39" s="409">
        <v>3</v>
      </c>
      <c r="E39" s="256">
        <v>14.1</v>
      </c>
      <c r="F39" s="368">
        <v>27</v>
      </c>
      <c r="G39" s="370">
        <v>7.5</v>
      </c>
      <c r="H39" s="371">
        <v>1.0708687599999998</v>
      </c>
      <c r="I39" s="262">
        <v>9.7224720809000617E-2</v>
      </c>
      <c r="J39" s="186">
        <v>6.3594590000000002</v>
      </c>
      <c r="K39" s="262">
        <v>0.28991945633788713</v>
      </c>
      <c r="L39" s="395">
        <v>3.87448178</v>
      </c>
    </row>
    <row r="40" spans="1:21" ht="14.15" x14ac:dyDescent="0.3">
      <c r="A40" s="1"/>
      <c r="B40" s="251"/>
      <c r="C40" s="249" t="s">
        <v>12</v>
      </c>
      <c r="D40" s="366">
        <v>6</v>
      </c>
      <c r="E40" s="415">
        <v>29.2</v>
      </c>
      <c r="F40" s="366">
        <v>56</v>
      </c>
      <c r="G40" s="416">
        <v>22.5</v>
      </c>
      <c r="H40" s="417">
        <v>2.5837066999999996</v>
      </c>
      <c r="I40" s="375">
        <v>9.2430476636484057E-2</v>
      </c>
      <c r="J40" s="418">
        <v>20.386158999999999</v>
      </c>
      <c r="K40" s="375">
        <v>0.27355268513176639</v>
      </c>
      <c r="L40" s="420">
        <v>12.154174960000001</v>
      </c>
    </row>
    <row r="41" spans="1:21" ht="14.15" x14ac:dyDescent="0.35">
      <c r="A41" s="1"/>
      <c r="B41" s="251"/>
      <c r="C41" s="249"/>
      <c r="D41" s="294"/>
      <c r="E41" s="255"/>
      <c r="F41" s="296"/>
      <c r="G41" s="259"/>
      <c r="H41" s="109"/>
      <c r="I41" s="263"/>
      <c r="J41" s="124"/>
      <c r="K41" s="263"/>
      <c r="L41" s="178"/>
    </row>
    <row r="42" spans="1:21" ht="15" customHeight="1" thickBot="1" x14ac:dyDescent="0.35">
      <c r="A42" s="1"/>
      <c r="B42" s="265" t="s">
        <v>2</v>
      </c>
      <c r="C42" s="266"/>
      <c r="D42" s="267">
        <v>23</v>
      </c>
      <c r="E42" s="268">
        <v>308.05</v>
      </c>
      <c r="F42" s="267">
        <v>302</v>
      </c>
      <c r="G42" s="267">
        <v>249.5</v>
      </c>
      <c r="H42" s="268">
        <v>117.03489025999998</v>
      </c>
      <c r="I42" s="269">
        <v>0.10262677508065733</v>
      </c>
      <c r="J42" s="268">
        <v>351.048857</v>
      </c>
      <c r="K42" s="269">
        <v>0.27197426763582316</v>
      </c>
      <c r="L42" s="270">
        <v>201.916513569968</v>
      </c>
    </row>
    <row r="43" spans="1:21" s="44" customFormat="1" ht="6.75" customHeight="1" x14ac:dyDescent="0.3">
      <c r="B43" s="62"/>
      <c r="C43" s="62"/>
      <c r="D43" s="63"/>
      <c r="E43" s="64"/>
      <c r="F43" s="63"/>
      <c r="G43" s="63"/>
      <c r="H43" s="64"/>
      <c r="J43" s="64"/>
      <c r="L43" s="65"/>
      <c r="M43" s="45"/>
      <c r="N43"/>
      <c r="O43"/>
      <c r="P43"/>
      <c r="Q43"/>
      <c r="R43"/>
      <c r="S43"/>
      <c r="T43"/>
      <c r="U43"/>
    </row>
    <row r="44" spans="1:21" ht="10.5" customHeight="1" x14ac:dyDescent="0.3">
      <c r="A44" s="66"/>
      <c r="B44" s="67"/>
      <c r="C44" s="66"/>
      <c r="D44" s="66"/>
      <c r="E44" s="66"/>
      <c r="F44" s="68"/>
      <c r="G44" s="68"/>
      <c r="H44" s="66"/>
      <c r="J44" s="66"/>
      <c r="L44" s="115" t="s">
        <v>85</v>
      </c>
    </row>
    <row r="45" spans="1:21" ht="9.75" customHeight="1" x14ac:dyDescent="0.3">
      <c r="A45" s="66"/>
      <c r="B45" s="44"/>
      <c r="C45" s="66"/>
      <c r="D45" s="104"/>
      <c r="E45" s="66"/>
      <c r="F45" s="68"/>
      <c r="G45" s="68"/>
      <c r="H45" s="66"/>
      <c r="J45" s="66"/>
      <c r="L45" s="44"/>
    </row>
    <row r="46" spans="1:21" ht="15.75" customHeight="1" x14ac:dyDescent="0.3">
      <c r="A46" s="66"/>
      <c r="B46" s="152" t="s">
        <v>16</v>
      </c>
      <c r="C46" s="132"/>
      <c r="D46" s="66"/>
      <c r="E46" s="66"/>
      <c r="F46" s="68"/>
      <c r="G46" s="68"/>
      <c r="H46" s="66"/>
      <c r="J46" s="66"/>
      <c r="L46" s="69"/>
    </row>
    <row r="47" spans="1:21" ht="6.75" customHeight="1" thickBot="1" x14ac:dyDescent="0.35">
      <c r="A47" s="66"/>
      <c r="B47" s="70"/>
      <c r="C47" s="70"/>
      <c r="D47" s="71"/>
      <c r="E47" s="72"/>
      <c r="F47" s="73"/>
      <c r="G47" s="68"/>
      <c r="H47" s="72"/>
      <c r="J47" s="66"/>
      <c r="L47" s="74"/>
    </row>
    <row r="48" spans="1:21" ht="4.5" hidden="1" customHeight="1" thickBot="1" x14ac:dyDescent="0.35">
      <c r="A48" s="66"/>
      <c r="B48" s="70"/>
      <c r="C48" s="66"/>
      <c r="D48" s="71"/>
      <c r="E48" s="72"/>
      <c r="F48" s="73"/>
      <c r="G48" s="68"/>
      <c r="H48" s="72"/>
      <c r="J48" s="66"/>
      <c r="L48" s="74"/>
    </row>
    <row r="49" spans="1:12" ht="12.75" customHeight="1" x14ac:dyDescent="0.3">
      <c r="A49" s="1"/>
      <c r="B49" s="271"/>
      <c r="C49" s="450"/>
      <c r="D49" s="454" t="s">
        <v>0</v>
      </c>
      <c r="E49" s="454" t="s">
        <v>1</v>
      </c>
      <c r="F49" s="452" t="s">
        <v>8</v>
      </c>
      <c r="G49" s="459" t="s">
        <v>9</v>
      </c>
      <c r="H49" s="456" t="s">
        <v>70</v>
      </c>
      <c r="I49" s="457" t="s">
        <v>138</v>
      </c>
      <c r="J49" s="454" t="s">
        <v>29</v>
      </c>
      <c r="K49" s="457" t="s">
        <v>138</v>
      </c>
      <c r="L49" s="245" t="s">
        <v>41</v>
      </c>
    </row>
    <row r="50" spans="1:12" ht="17.25" customHeight="1" x14ac:dyDescent="0.3">
      <c r="A50" s="1"/>
      <c r="B50" s="248"/>
      <c r="C50" s="451"/>
      <c r="D50" s="455"/>
      <c r="E50" s="455"/>
      <c r="F50" s="453"/>
      <c r="G50" s="460"/>
      <c r="H50" s="455"/>
      <c r="I50" s="458"/>
      <c r="J50" s="461"/>
      <c r="K50" s="458"/>
      <c r="L50" s="247" t="s">
        <v>49</v>
      </c>
    </row>
    <row r="51" spans="1:12" ht="14.15" x14ac:dyDescent="0.35">
      <c r="A51" s="1"/>
      <c r="B51" s="248"/>
      <c r="C51" s="253" t="s">
        <v>91</v>
      </c>
      <c r="D51" s="110"/>
      <c r="E51" s="404"/>
      <c r="F51" s="111"/>
      <c r="G51" s="258"/>
      <c r="H51" s="112"/>
      <c r="I51" s="262"/>
      <c r="J51" s="176"/>
      <c r="K51" s="262"/>
      <c r="L51" s="177"/>
    </row>
    <row r="52" spans="1:12" ht="14.15" x14ac:dyDescent="0.35">
      <c r="A52" s="1"/>
      <c r="B52" s="248"/>
      <c r="C52" s="253"/>
      <c r="D52" s="401"/>
      <c r="E52" s="404"/>
      <c r="F52" s="111"/>
      <c r="G52" s="258"/>
      <c r="H52" s="112"/>
      <c r="I52" s="263"/>
      <c r="J52" s="176"/>
      <c r="K52" s="263"/>
      <c r="L52" s="177"/>
    </row>
    <row r="53" spans="1:12" ht="14.15" x14ac:dyDescent="0.35">
      <c r="A53" s="1"/>
      <c r="B53" s="251"/>
      <c r="C53" s="253" t="s">
        <v>13</v>
      </c>
      <c r="D53" s="402"/>
      <c r="E53" s="256"/>
      <c r="F53" s="402"/>
      <c r="G53" s="370"/>
      <c r="H53" s="371"/>
      <c r="I53" s="262"/>
      <c r="J53" s="124"/>
      <c r="K53" s="263"/>
      <c r="L53" s="178"/>
    </row>
    <row r="54" spans="1:12" ht="14.15" x14ac:dyDescent="0.35">
      <c r="A54" s="1"/>
      <c r="B54" s="248"/>
      <c r="C54" s="250" t="s">
        <v>14</v>
      </c>
      <c r="D54" s="402">
        <v>5</v>
      </c>
      <c r="E54" s="256">
        <v>39</v>
      </c>
      <c r="F54" s="402">
        <v>21</v>
      </c>
      <c r="G54" s="370">
        <v>22</v>
      </c>
      <c r="H54" s="371">
        <v>10.424329391999999</v>
      </c>
      <c r="I54" s="262">
        <v>0.1191433522935426</v>
      </c>
      <c r="J54" s="186">
        <v>26.212268000000005</v>
      </c>
      <c r="K54" s="262">
        <v>0.29757003140877464</v>
      </c>
      <c r="L54" s="396">
        <v>22.629140257314354</v>
      </c>
    </row>
    <row r="55" spans="1:12" ht="14.15" x14ac:dyDescent="0.35">
      <c r="A55" s="1"/>
      <c r="B55" s="248"/>
      <c r="C55" s="250" t="s">
        <v>15</v>
      </c>
      <c r="D55" s="402">
        <v>8</v>
      </c>
      <c r="E55" s="256">
        <v>87</v>
      </c>
      <c r="F55" s="402">
        <v>30</v>
      </c>
      <c r="G55" s="370">
        <v>8</v>
      </c>
      <c r="H55" s="371">
        <v>10.622252166000001</v>
      </c>
      <c r="I55" s="262">
        <v>7.4928294588773925E-2</v>
      </c>
      <c r="J55" s="186">
        <v>6.2713999999999999</v>
      </c>
      <c r="K55" s="262">
        <v>0.28686390891940283</v>
      </c>
      <c r="L55" s="396">
        <v>7.7193603803778839</v>
      </c>
    </row>
    <row r="56" spans="1:12" ht="14.15" x14ac:dyDescent="0.35">
      <c r="A56" s="1"/>
      <c r="B56" s="248"/>
      <c r="C56" s="250" t="s">
        <v>40</v>
      </c>
      <c r="D56" s="402"/>
      <c r="E56" s="256">
        <v>0.89200000000000002</v>
      </c>
      <c r="F56" s="402">
        <v>3</v>
      </c>
      <c r="G56" s="370">
        <v>2</v>
      </c>
      <c r="H56" s="371">
        <v>2.3343119999999998E-3</v>
      </c>
      <c r="I56" s="262">
        <v>4.3399999999999998E-4</v>
      </c>
      <c r="J56" s="186">
        <v>3.9870000000000001E-3</v>
      </c>
      <c r="K56" s="262">
        <v>0.58654994031038599</v>
      </c>
      <c r="L56" s="396">
        <v>3.4904900000000002E-3</v>
      </c>
    </row>
    <row r="57" spans="1:12" ht="14.15" x14ac:dyDescent="0.35">
      <c r="A57" s="1"/>
      <c r="B57" s="248"/>
      <c r="C57" s="253" t="s">
        <v>12</v>
      </c>
      <c r="D57" s="403">
        <v>13</v>
      </c>
      <c r="E57" s="367">
        <v>126</v>
      </c>
      <c r="F57" s="403">
        <v>51</v>
      </c>
      <c r="G57" s="399">
        <v>30</v>
      </c>
      <c r="H57" s="373">
        <v>21.048915869999998</v>
      </c>
      <c r="I57" s="375">
        <v>9.6400187570033033E-2</v>
      </c>
      <c r="J57" s="376">
        <v>32.487655000000011</v>
      </c>
      <c r="K57" s="375">
        <v>0.29551838712149847</v>
      </c>
      <c r="L57" s="397">
        <v>30.351991127692241</v>
      </c>
    </row>
    <row r="58" spans="1:12" ht="14.15" x14ac:dyDescent="0.35">
      <c r="A58" s="1"/>
      <c r="B58" s="248"/>
      <c r="C58" s="250"/>
      <c r="D58" s="402"/>
      <c r="E58" s="256"/>
      <c r="F58" s="85"/>
      <c r="G58" s="259"/>
      <c r="H58" s="109"/>
      <c r="I58" s="263"/>
      <c r="J58" s="186"/>
      <c r="K58" s="263"/>
      <c r="L58" s="179"/>
    </row>
    <row r="59" spans="1:12" ht="14.15" x14ac:dyDescent="0.35">
      <c r="A59" s="1"/>
      <c r="B59" s="251"/>
      <c r="C59" s="253" t="s">
        <v>68</v>
      </c>
      <c r="D59" s="85"/>
      <c r="E59" s="255"/>
      <c r="F59" s="85"/>
      <c r="G59" s="259"/>
      <c r="H59" s="371"/>
      <c r="I59" s="262"/>
      <c r="J59" s="186"/>
      <c r="K59" s="262"/>
      <c r="L59" s="179"/>
    </row>
    <row r="60" spans="1:12" ht="14.15" x14ac:dyDescent="0.35">
      <c r="A60" s="1"/>
      <c r="B60" s="248"/>
      <c r="C60" s="250" t="s">
        <v>73</v>
      </c>
      <c r="D60" s="85"/>
      <c r="E60" s="256">
        <v>65.599999999999994</v>
      </c>
      <c r="F60" s="402">
        <v>19</v>
      </c>
      <c r="G60" s="370">
        <v>10</v>
      </c>
      <c r="H60" s="371">
        <v>20.715</v>
      </c>
      <c r="I60" s="262">
        <v>0.16148023549201002</v>
      </c>
      <c r="J60" s="186">
        <v>13.791</v>
      </c>
      <c r="K60" s="262">
        <v>0.31971291866028723</v>
      </c>
      <c r="L60" s="179"/>
    </row>
    <row r="61" spans="1:12" ht="14.15" x14ac:dyDescent="0.35">
      <c r="A61" s="1"/>
      <c r="B61" s="251"/>
      <c r="C61" s="250" t="s">
        <v>74</v>
      </c>
      <c r="D61" s="85"/>
      <c r="E61" s="256">
        <v>95.6</v>
      </c>
      <c r="F61" s="402">
        <v>21</v>
      </c>
      <c r="G61" s="370">
        <v>10</v>
      </c>
      <c r="H61" s="371">
        <v>37.713000000000001</v>
      </c>
      <c r="I61" s="262">
        <v>-4.5675388430588583E-2</v>
      </c>
      <c r="J61" s="186">
        <v>16.475999999999999</v>
      </c>
      <c r="K61" s="262">
        <v>0.23963584380407785</v>
      </c>
      <c r="L61" s="179"/>
    </row>
    <row r="62" spans="1:12" ht="14.15" x14ac:dyDescent="0.35">
      <c r="A62" s="1"/>
      <c r="B62" s="248"/>
      <c r="C62" s="250" t="s">
        <v>75</v>
      </c>
      <c r="D62" s="345"/>
      <c r="E62" s="256">
        <v>81.099999999999994</v>
      </c>
      <c r="F62" s="402">
        <v>16</v>
      </c>
      <c r="G62" s="370">
        <v>3</v>
      </c>
      <c r="H62" s="371">
        <v>8.5549999999999997</v>
      </c>
      <c r="I62" s="262">
        <v>-3.8425710293432088E-3</v>
      </c>
      <c r="J62" s="186">
        <v>3.1748129999999999</v>
      </c>
      <c r="K62" s="262">
        <v>0.12621958141184816</v>
      </c>
      <c r="L62" s="180"/>
    </row>
    <row r="63" spans="1:12" ht="14.15" x14ac:dyDescent="0.35">
      <c r="A63" s="1"/>
      <c r="B63" s="248"/>
      <c r="C63" s="250" t="s">
        <v>76</v>
      </c>
      <c r="D63" s="85"/>
      <c r="E63" s="256">
        <v>115</v>
      </c>
      <c r="F63" s="402">
        <v>27</v>
      </c>
      <c r="G63" s="370">
        <v>8</v>
      </c>
      <c r="H63" s="371">
        <v>26.341000000000001</v>
      </c>
      <c r="I63" s="262">
        <v>5.6937645453815924E-2</v>
      </c>
      <c r="J63" s="186">
        <v>17.71</v>
      </c>
      <c r="K63" s="262">
        <v>0.19275323275862069</v>
      </c>
      <c r="L63" s="178"/>
    </row>
    <row r="64" spans="1:12" ht="14.15" x14ac:dyDescent="0.35">
      <c r="A64" s="1"/>
      <c r="B64" s="248"/>
      <c r="C64" s="250" t="s">
        <v>77</v>
      </c>
      <c r="D64" s="85"/>
      <c r="E64" s="256">
        <v>5.7</v>
      </c>
      <c r="F64" s="402">
        <v>2</v>
      </c>
      <c r="G64" s="370">
        <v>4</v>
      </c>
      <c r="H64" s="371">
        <v>0.83399999999999996</v>
      </c>
      <c r="I64" s="262">
        <v>0.56179775280898858</v>
      </c>
      <c r="J64" s="186">
        <v>0.64200000000000002</v>
      </c>
      <c r="K64" s="262">
        <v>0.36886993603411528</v>
      </c>
      <c r="L64" s="180"/>
    </row>
    <row r="65" spans="1:13" ht="14.15" x14ac:dyDescent="0.35">
      <c r="A65" s="1"/>
      <c r="B65" s="248"/>
      <c r="C65" s="250" t="s">
        <v>78</v>
      </c>
      <c r="D65" s="85"/>
      <c r="E65" s="256">
        <v>40.6</v>
      </c>
      <c r="F65" s="402">
        <v>8</v>
      </c>
      <c r="G65" s="370">
        <v>1</v>
      </c>
      <c r="H65" s="371">
        <v>1.986</v>
      </c>
      <c r="I65" s="262">
        <v>0.23200992555831257</v>
      </c>
      <c r="J65" s="186">
        <v>0.83199999999999996</v>
      </c>
      <c r="K65" s="262">
        <v>0.3936348408710218</v>
      </c>
      <c r="L65" s="178"/>
    </row>
    <row r="66" spans="1:13" ht="14.15" x14ac:dyDescent="0.35">
      <c r="A66" s="1"/>
      <c r="B66" s="248"/>
      <c r="C66" s="253" t="s">
        <v>12</v>
      </c>
      <c r="D66" s="403">
        <v>6</v>
      </c>
      <c r="E66" s="367">
        <v>403.59999999999997</v>
      </c>
      <c r="F66" s="403">
        <v>93</v>
      </c>
      <c r="G66" s="399">
        <v>36</v>
      </c>
      <c r="H66" s="373">
        <v>96.14400000000002</v>
      </c>
      <c r="I66" s="375">
        <v>3.3706415508176837E-2</v>
      </c>
      <c r="J66" s="376">
        <v>52.625813000000001</v>
      </c>
      <c r="K66" s="375">
        <v>0.23901240759052589</v>
      </c>
      <c r="L66" s="377">
        <v>105.2</v>
      </c>
    </row>
    <row r="67" spans="1:13" ht="14.15" x14ac:dyDescent="0.35">
      <c r="A67" s="1"/>
      <c r="B67" s="248"/>
      <c r="C67" s="250"/>
      <c r="D67" s="85"/>
      <c r="E67" s="255"/>
      <c r="F67" s="85"/>
      <c r="G67" s="259"/>
      <c r="H67" s="109"/>
      <c r="I67" s="263"/>
      <c r="J67" s="124"/>
      <c r="K67" s="263"/>
      <c r="L67" s="178"/>
    </row>
    <row r="68" spans="1:13" ht="15" customHeight="1" thickBot="1" x14ac:dyDescent="0.4">
      <c r="A68" s="1"/>
      <c r="B68" s="272" t="s">
        <v>92</v>
      </c>
      <c r="C68" s="273"/>
      <c r="D68" s="274">
        <v>19</v>
      </c>
      <c r="E68" s="275">
        <v>529.59999999999991</v>
      </c>
      <c r="F68" s="274">
        <v>144</v>
      </c>
      <c r="G68" s="274">
        <v>66</v>
      </c>
      <c r="H68" s="275">
        <v>117.19291587000002</v>
      </c>
      <c r="I68" s="269">
        <v>4.443306985107387E-2</v>
      </c>
      <c r="J68" s="275">
        <v>85.113468000000012</v>
      </c>
      <c r="K68" s="269">
        <v>0.25998913353614528</v>
      </c>
      <c r="L68" s="270">
        <v>135.55199112769225</v>
      </c>
    </row>
    <row r="69" spans="1:13" ht="12" customHeight="1" x14ac:dyDescent="0.3">
      <c r="A69" s="66"/>
      <c r="B69" s="78"/>
      <c r="C69" s="182"/>
      <c r="D69" s="153"/>
      <c r="E69" s="153"/>
      <c r="F69" s="153"/>
      <c r="G69" s="153"/>
      <c r="H69" s="153"/>
      <c r="I69" s="153"/>
      <c r="J69" s="153"/>
      <c r="K69" s="66"/>
      <c r="L69" s="1"/>
    </row>
    <row r="70" spans="1:13" ht="12" customHeight="1" thickBot="1" x14ac:dyDescent="0.35">
      <c r="A70" s="66"/>
      <c r="B70" s="78"/>
      <c r="C70" s="182"/>
      <c r="D70" s="153"/>
      <c r="E70" s="153"/>
      <c r="F70" s="153"/>
      <c r="G70" s="153"/>
      <c r="H70" s="153"/>
      <c r="I70" s="153"/>
      <c r="J70" s="153"/>
      <c r="K70" s="66"/>
      <c r="L70" s="1"/>
    </row>
    <row r="71" spans="1:13" ht="48" customHeight="1" x14ac:dyDescent="0.3">
      <c r="A71" s="66"/>
      <c r="B71" s="276"/>
      <c r="C71" s="277" t="s">
        <v>86</v>
      </c>
      <c r="D71" s="278" t="s">
        <v>0</v>
      </c>
      <c r="E71" s="278" t="s">
        <v>1</v>
      </c>
      <c r="F71" s="278" t="s">
        <v>8</v>
      </c>
      <c r="G71" s="278" t="s">
        <v>9</v>
      </c>
      <c r="H71" s="278" t="s">
        <v>70</v>
      </c>
      <c r="I71" s="279" t="s">
        <v>139</v>
      </c>
      <c r="J71" s="280" t="s">
        <v>29</v>
      </c>
      <c r="K71" s="279" t="s">
        <v>139</v>
      </c>
      <c r="L71" s="281" t="s">
        <v>130</v>
      </c>
    </row>
    <row r="72" spans="1:13" ht="16.5" customHeight="1" x14ac:dyDescent="0.35">
      <c r="A72" s="66"/>
      <c r="B72" s="248"/>
      <c r="C72" s="250" t="s">
        <v>68</v>
      </c>
      <c r="D72" s="187">
        <v>1</v>
      </c>
      <c r="E72" s="256">
        <v>41.5</v>
      </c>
      <c r="F72" s="187">
        <v>6</v>
      </c>
      <c r="G72" s="260">
        <v>1</v>
      </c>
      <c r="H72" s="410" t="s">
        <v>28</v>
      </c>
      <c r="I72" s="264" t="s">
        <v>28</v>
      </c>
      <c r="J72" s="186">
        <v>0.104187</v>
      </c>
      <c r="K72" s="262">
        <v>0.37088157894736851</v>
      </c>
      <c r="L72" s="411" t="s">
        <v>97</v>
      </c>
      <c r="M72" s="181"/>
    </row>
    <row r="73" spans="1:13" ht="11.25" customHeight="1" x14ac:dyDescent="0.35">
      <c r="A73" s="66"/>
      <c r="B73" s="248"/>
      <c r="C73" s="250"/>
      <c r="D73" s="187"/>
      <c r="E73" s="256"/>
      <c r="F73" s="187"/>
      <c r="G73" s="260"/>
      <c r="H73" s="186"/>
      <c r="I73" s="264"/>
      <c r="J73" s="186"/>
      <c r="K73" s="262"/>
      <c r="L73" s="188"/>
      <c r="M73" s="181"/>
    </row>
    <row r="74" spans="1:13" ht="15" customHeight="1" thickBot="1" x14ac:dyDescent="0.35">
      <c r="A74" s="66"/>
      <c r="B74" s="282" t="s">
        <v>124</v>
      </c>
      <c r="C74" s="283"/>
      <c r="D74" s="284">
        <v>1</v>
      </c>
      <c r="E74" s="285">
        <v>41.5</v>
      </c>
      <c r="F74" s="284">
        <v>6</v>
      </c>
      <c r="G74" s="284">
        <v>1</v>
      </c>
      <c r="H74" s="286" t="s">
        <v>28</v>
      </c>
      <c r="I74" s="287" t="s">
        <v>28</v>
      </c>
      <c r="J74" s="288">
        <v>0.104187</v>
      </c>
      <c r="K74" s="289">
        <v>0.37088157894736851</v>
      </c>
      <c r="L74" s="290" t="s">
        <v>98</v>
      </c>
      <c r="M74" s="181"/>
    </row>
    <row r="75" spans="1:13" ht="7.5" customHeight="1" x14ac:dyDescent="0.35">
      <c r="A75" s="66"/>
      <c r="B75" s="154"/>
      <c r="C75" s="154"/>
      <c r="D75" s="155"/>
      <c r="E75" s="156"/>
      <c r="F75" s="155"/>
      <c r="G75" s="157"/>
      <c r="H75" s="156"/>
      <c r="I75" s="157"/>
      <c r="J75" s="158"/>
      <c r="K75" s="75"/>
      <c r="L75" s="75"/>
    </row>
    <row r="76" spans="1:13" ht="12" customHeight="1" x14ac:dyDescent="0.3">
      <c r="A76" s="66"/>
      <c r="B76" s="78"/>
      <c r="C76" s="182"/>
      <c r="D76" s="103"/>
      <c r="E76" s="103"/>
      <c r="F76" s="103"/>
      <c r="G76" s="103"/>
      <c r="H76" s="103"/>
      <c r="I76" s="77"/>
      <c r="J76" s="77"/>
      <c r="K76" s="66"/>
      <c r="L76" s="115" t="s">
        <v>85</v>
      </c>
    </row>
    <row r="77" spans="1:13" ht="17.600000000000001" x14ac:dyDescent="0.3">
      <c r="A77" s="66"/>
      <c r="B77" s="79" t="s">
        <v>44</v>
      </c>
      <c r="C77" s="80"/>
      <c r="D77" s="103"/>
      <c r="E77" s="103"/>
      <c r="F77" s="103"/>
      <c r="G77" s="103"/>
      <c r="H77" s="103"/>
      <c r="I77" s="77"/>
      <c r="J77" s="103"/>
      <c r="K77" s="81"/>
      <c r="L77" s="1"/>
    </row>
    <row r="78" spans="1:13" ht="11.25" customHeight="1" thickBot="1" x14ac:dyDescent="0.35">
      <c r="A78" s="66"/>
      <c r="B78" s="76"/>
      <c r="C78" s="182"/>
      <c r="D78" s="103"/>
      <c r="E78" s="103"/>
      <c r="F78" s="103"/>
      <c r="G78" s="103"/>
      <c r="H78" s="103"/>
      <c r="I78" s="77"/>
      <c r="J78" s="77"/>
      <c r="K78" s="81"/>
      <c r="L78" s="1"/>
    </row>
    <row r="79" spans="1:13" ht="30" customHeight="1" x14ac:dyDescent="0.3">
      <c r="A79" s="1"/>
      <c r="B79" s="271"/>
      <c r="C79" s="291"/>
      <c r="D79" s="278" t="s">
        <v>0</v>
      </c>
      <c r="E79" s="278" t="s">
        <v>1</v>
      </c>
      <c r="F79" s="278" t="s">
        <v>8</v>
      </c>
      <c r="G79" s="278" t="s">
        <v>9</v>
      </c>
      <c r="H79" s="278" t="s">
        <v>70</v>
      </c>
      <c r="I79" s="279" t="s">
        <v>139</v>
      </c>
      <c r="J79" s="280" t="s">
        <v>29</v>
      </c>
      <c r="K79" s="279" t="s">
        <v>139</v>
      </c>
      <c r="L79" s="292" t="s">
        <v>17</v>
      </c>
      <c r="M79" s="1"/>
    </row>
    <row r="80" spans="1:13" ht="10.5" customHeight="1" x14ac:dyDescent="0.35">
      <c r="A80" s="1"/>
      <c r="B80" s="248"/>
      <c r="C80" s="250"/>
      <c r="D80" s="357"/>
      <c r="E80" s="358"/>
      <c r="F80" s="357"/>
      <c r="G80" s="359"/>
      <c r="H80" s="360"/>
      <c r="I80" s="361"/>
      <c r="J80" s="124"/>
      <c r="K80" s="356"/>
      <c r="L80" s="362"/>
      <c r="M80" s="1"/>
    </row>
    <row r="81" spans="1:13" ht="14.15" x14ac:dyDescent="0.35">
      <c r="A81" s="1"/>
      <c r="B81" s="251"/>
      <c r="C81" s="250" t="s">
        <v>11</v>
      </c>
      <c r="D81" s="187">
        <v>8</v>
      </c>
      <c r="E81" s="256">
        <v>125.35000000000001</v>
      </c>
      <c r="F81" s="187">
        <v>165</v>
      </c>
      <c r="G81" s="260">
        <v>145</v>
      </c>
      <c r="H81" s="186">
        <v>102.30914193999999</v>
      </c>
      <c r="I81" s="262">
        <v>0.1013341808182593</v>
      </c>
      <c r="J81" s="186">
        <v>278.23889299999996</v>
      </c>
      <c r="K81" s="262">
        <v>0.27673437304451887</v>
      </c>
      <c r="L81" s="400">
        <v>174.36607000000001</v>
      </c>
      <c r="M81" s="132"/>
    </row>
    <row r="82" spans="1:13" ht="14.15" x14ac:dyDescent="0.35">
      <c r="A82" s="45"/>
      <c r="B82" s="248"/>
      <c r="C82" s="250" t="s">
        <v>13</v>
      </c>
      <c r="D82" s="187">
        <v>17</v>
      </c>
      <c r="E82" s="256">
        <v>150</v>
      </c>
      <c r="F82" s="187">
        <v>80</v>
      </c>
      <c r="G82" s="260">
        <v>49</v>
      </c>
      <c r="H82" s="186">
        <v>33.190957490000002</v>
      </c>
      <c r="I82" s="262">
        <v>0.10344635121761485</v>
      </c>
      <c r="J82" s="186">
        <v>60.990460000000013</v>
      </c>
      <c r="K82" s="262">
        <v>0.28358018476933233</v>
      </c>
      <c r="L82" s="400">
        <v>45.748259737660241</v>
      </c>
      <c r="M82" s="1"/>
    </row>
    <row r="83" spans="1:13" ht="14.15" x14ac:dyDescent="0.35">
      <c r="A83" s="1"/>
      <c r="B83" s="248"/>
      <c r="C83" s="250" t="s">
        <v>68</v>
      </c>
      <c r="D83" s="187">
        <v>6</v>
      </c>
      <c r="E83" s="256">
        <v>515.79999999999995</v>
      </c>
      <c r="F83" s="187">
        <v>119</v>
      </c>
      <c r="G83" s="260">
        <v>36</v>
      </c>
      <c r="H83" s="186">
        <v>96.14400000000002</v>
      </c>
      <c r="I83" s="262">
        <v>3.3706415508176837E-2</v>
      </c>
      <c r="J83" s="186">
        <v>76.650999999999996</v>
      </c>
      <c r="K83" s="262">
        <v>0.23310435803799801</v>
      </c>
      <c r="L83" s="400">
        <v>105.2</v>
      </c>
      <c r="M83" s="1"/>
    </row>
    <row r="84" spans="1:13" ht="14.15" x14ac:dyDescent="0.35">
      <c r="A84" s="1"/>
      <c r="B84" s="248"/>
      <c r="C84" s="250" t="s">
        <v>101</v>
      </c>
      <c r="D84" s="187">
        <v>6</v>
      </c>
      <c r="E84" s="256">
        <v>29.2</v>
      </c>
      <c r="F84" s="187">
        <v>56</v>
      </c>
      <c r="G84" s="260">
        <v>22.5</v>
      </c>
      <c r="H84" s="186">
        <v>2.5837066999999996</v>
      </c>
      <c r="I84" s="262">
        <v>9.2430476636484057E-2</v>
      </c>
      <c r="J84" s="186">
        <v>20.386158999999999</v>
      </c>
      <c r="K84" s="262">
        <v>0.27355268513176639</v>
      </c>
      <c r="L84" s="400">
        <v>12.154174960000001</v>
      </c>
      <c r="M84" s="36"/>
    </row>
    <row r="85" spans="1:13" ht="20.149999999999999" customHeight="1" thickBot="1" x14ac:dyDescent="0.35">
      <c r="A85" s="1"/>
      <c r="B85" s="340" t="s">
        <v>125</v>
      </c>
      <c r="C85" s="334"/>
      <c r="D85" s="335">
        <v>37</v>
      </c>
      <c r="E85" s="336">
        <v>820.35</v>
      </c>
      <c r="F85" s="335">
        <v>420</v>
      </c>
      <c r="G85" s="335">
        <v>252.5</v>
      </c>
      <c r="H85" s="337">
        <v>234.22780612999998</v>
      </c>
      <c r="I85" s="338">
        <v>7.2721668261716846E-2</v>
      </c>
      <c r="J85" s="337">
        <v>436.26651199999998</v>
      </c>
      <c r="K85" s="338">
        <v>0.26963999288003532</v>
      </c>
      <c r="L85" s="339">
        <v>337.46850469766025</v>
      </c>
      <c r="M85" s="132"/>
    </row>
    <row r="86" spans="1:13" ht="10.5" customHeight="1" x14ac:dyDescent="0.3">
      <c r="A86" s="66"/>
      <c r="B86" s="61"/>
      <c r="C86" s="82"/>
      <c r="D86" s="159"/>
      <c r="E86" s="159"/>
      <c r="F86" s="159"/>
      <c r="G86" s="419"/>
      <c r="H86" s="419"/>
      <c r="I86" s="419"/>
      <c r="J86" s="159"/>
      <c r="K86" s="160"/>
      <c r="L86" s="160"/>
      <c r="M86" s="133"/>
    </row>
    <row r="87" spans="1:13" x14ac:dyDescent="0.3">
      <c r="A87" s="66"/>
      <c r="B87" s="205" t="s">
        <v>115</v>
      </c>
      <c r="C87" s="197" t="s">
        <v>116</v>
      </c>
      <c r="D87" s="161"/>
      <c r="E87" s="161"/>
      <c r="G87" s="197"/>
      <c r="H87" s="104"/>
      <c r="I87" s="104"/>
      <c r="J87" s="106" t="s">
        <v>121</v>
      </c>
      <c r="K87" s="104"/>
      <c r="L87" s="104"/>
      <c r="M87" s="133"/>
    </row>
    <row r="88" spans="1:13" x14ac:dyDescent="0.3">
      <c r="A88" s="44"/>
      <c r="B88" s="106" t="s">
        <v>117</v>
      </c>
      <c r="C88" s="197" t="s">
        <v>118</v>
      </c>
      <c r="E88" s="91"/>
      <c r="G88" s="161"/>
      <c r="H88" s="44"/>
      <c r="I88" s="83"/>
      <c r="J88" s="106" t="s">
        <v>122</v>
      </c>
      <c r="L88" s="44"/>
      <c r="M88" s="45"/>
    </row>
    <row r="89" spans="1:13" x14ac:dyDescent="0.3">
      <c r="A89" s="44"/>
      <c r="B89" s="205" t="s">
        <v>119</v>
      </c>
      <c r="C89" s="197" t="s">
        <v>142</v>
      </c>
      <c r="D89" s="161"/>
      <c r="E89" s="91"/>
      <c r="F89" s="84"/>
      <c r="G89" s="44"/>
      <c r="H89" s="199"/>
      <c r="I89" s="83"/>
      <c r="J89" s="100"/>
      <c r="K89" s="102"/>
      <c r="L89" s="83"/>
      <c r="M89" s="45"/>
    </row>
    <row r="90" spans="1:13" x14ac:dyDescent="0.3">
      <c r="A90" s="44"/>
      <c r="B90" s="106" t="s">
        <v>120</v>
      </c>
      <c r="D90" s="161"/>
      <c r="E90" s="91"/>
      <c r="F90" s="44"/>
      <c r="H90" s="206"/>
      <c r="I90" s="83"/>
      <c r="J90" s="83"/>
      <c r="K90" s="44"/>
    </row>
    <row r="91" spans="1:13" x14ac:dyDescent="0.3">
      <c r="D91" s="161"/>
      <c r="E91" s="91"/>
      <c r="H91" s="206"/>
      <c r="J91" s="19"/>
    </row>
    <row r="92" spans="1:13" x14ac:dyDescent="0.3">
      <c r="D92" s="161"/>
      <c r="E92" s="91"/>
      <c r="H92" s="206"/>
      <c r="J92" s="437"/>
      <c r="L92" s="192"/>
    </row>
    <row r="93" spans="1:13" x14ac:dyDescent="0.3">
      <c r="B93" s="205"/>
      <c r="C93" s="197"/>
      <c r="D93" s="161"/>
      <c r="E93" s="91"/>
      <c r="H93" s="206"/>
    </row>
    <row r="94" spans="1:13" x14ac:dyDescent="0.3">
      <c r="B94" s="106"/>
      <c r="D94" s="161"/>
      <c r="E94" s="91"/>
      <c r="H94" s="206"/>
      <c r="J94" s="19"/>
    </row>
    <row r="95" spans="1:13" x14ac:dyDescent="0.3">
      <c r="B95" s="106"/>
      <c r="M95"/>
    </row>
    <row r="96" spans="1:13" x14ac:dyDescent="0.3">
      <c r="B96" s="106"/>
      <c r="M96"/>
    </row>
    <row r="97" spans="2:13" x14ac:dyDescent="0.3">
      <c r="M97"/>
    </row>
    <row r="98" spans="2:13" x14ac:dyDescent="0.3">
      <c r="M98"/>
    </row>
    <row r="99" spans="2:13" x14ac:dyDescent="0.3">
      <c r="M99"/>
    </row>
    <row r="100" spans="2:13" x14ac:dyDescent="0.3">
      <c r="M100"/>
    </row>
    <row r="101" spans="2:13" x14ac:dyDescent="0.3">
      <c r="M101"/>
    </row>
    <row r="102" spans="2:13" x14ac:dyDescent="0.3">
      <c r="M102"/>
    </row>
    <row r="103" spans="2:13" x14ac:dyDescent="0.3">
      <c r="B103" s="161"/>
      <c r="D103" s="161"/>
    </row>
    <row r="104" spans="2:13" x14ac:dyDescent="0.3">
      <c r="B104" s="106"/>
      <c r="C104" s="161"/>
      <c r="D104" s="161"/>
    </row>
    <row r="105" spans="2:13" x14ac:dyDescent="0.3">
      <c r="B105" s="106"/>
      <c r="C105" s="161"/>
      <c r="D105" s="161"/>
    </row>
    <row r="106" spans="2:13" x14ac:dyDescent="0.3">
      <c r="B106" s="106"/>
      <c r="C106" s="161"/>
      <c r="D106" s="161"/>
    </row>
  </sheetData>
  <mergeCells count="18">
    <mergeCell ref="K8:K9"/>
    <mergeCell ref="K49:K50"/>
    <mergeCell ref="H49:H50"/>
    <mergeCell ref="G49:G50"/>
    <mergeCell ref="J49:J50"/>
    <mergeCell ref="G8:G9"/>
    <mergeCell ref="J8:J9"/>
    <mergeCell ref="I8:I9"/>
    <mergeCell ref="C49:C50"/>
    <mergeCell ref="D49:D50"/>
    <mergeCell ref="E49:E50"/>
    <mergeCell ref="F49:F50"/>
    <mergeCell ref="I49:I50"/>
    <mergeCell ref="C8:C9"/>
    <mergeCell ref="D8:D9"/>
    <mergeCell ref="E8:E9"/>
    <mergeCell ref="H8:H9"/>
    <mergeCell ref="F8:F9"/>
  </mergeCells>
  <phoneticPr fontId="0" type="noConversion"/>
  <pageMargins left="0.19685039370078741" right="0.19685039370078741" top="0.39370078740157483" bottom="0.39370078740157483" header="0" footer="0"/>
  <pageSetup paperSize="9" scale="5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N108"/>
  <sheetViews>
    <sheetView zoomScale="80" zoomScaleNormal="80" zoomScaleSheetLayoutView="100" workbookViewId="0">
      <selection activeCell="B85" sqref="B85:P91"/>
    </sheetView>
  </sheetViews>
  <sheetFormatPr baseColWidth="10" defaultColWidth="11.3046875" defaultRowHeight="12.45" x14ac:dyDescent="0.3"/>
  <cols>
    <col min="1" max="1" width="6.69140625" customWidth="1"/>
    <col min="2" max="2" width="40.69140625" customWidth="1"/>
    <col min="3" max="3" width="12" customWidth="1"/>
    <col min="4" max="4" width="15.84375" customWidth="1"/>
    <col min="5" max="5" width="3.15234375" hidden="1" customWidth="1"/>
    <col min="6" max="6" width="12.84375" customWidth="1"/>
    <col min="7" max="7" width="11.69140625" hidden="1" customWidth="1"/>
    <col min="8" max="9" width="13.69140625" customWidth="1"/>
    <col min="10" max="10" width="10.69140625" customWidth="1"/>
    <col min="11" max="11" width="15.69140625" customWidth="1"/>
    <col min="12" max="12" width="11" customWidth="1"/>
    <col min="13" max="13" width="15.3046875" customWidth="1"/>
    <col min="14" max="14" width="9" customWidth="1"/>
    <col min="15" max="15" width="13.69140625" bestFit="1" customWidth="1"/>
    <col min="16" max="16" width="12.69140625" bestFit="1" customWidth="1"/>
    <col min="20" max="20" width="14" customWidth="1"/>
  </cols>
  <sheetData>
    <row r="1" spans="1:14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M2" s="7"/>
      <c r="N2" s="7"/>
    </row>
    <row r="3" spans="1:14" ht="17.25" customHeight="1" x14ac:dyDescent="0.3">
      <c r="A3" s="9"/>
      <c r="B3" s="10" t="s">
        <v>140</v>
      </c>
      <c r="C3" s="10"/>
      <c r="D3" s="10"/>
      <c r="E3" s="10"/>
      <c r="G3" s="10"/>
      <c r="H3" s="10"/>
      <c r="I3" s="11"/>
      <c r="J3" s="11"/>
      <c r="L3" s="12"/>
      <c r="M3" s="429"/>
      <c r="N3" s="12"/>
    </row>
    <row r="4" spans="1:14" ht="6.75" customHeight="1" x14ac:dyDescent="0.3">
      <c r="A4" s="7"/>
      <c r="B4" s="13"/>
      <c r="C4" s="13"/>
      <c r="D4" s="13"/>
      <c r="E4" s="13"/>
      <c r="F4" s="13"/>
      <c r="G4" s="13"/>
      <c r="H4" s="13"/>
      <c r="I4" s="11"/>
      <c r="J4" s="11"/>
      <c r="K4" s="12"/>
      <c r="L4" s="12"/>
      <c r="M4" s="12"/>
      <c r="N4" s="12"/>
    </row>
    <row r="5" spans="1:14" x14ac:dyDescent="0.3">
      <c r="A5" s="7"/>
      <c r="B5" s="14" t="s">
        <v>10</v>
      </c>
      <c r="C5" s="14"/>
      <c r="D5" s="14"/>
      <c r="E5" s="14"/>
      <c r="F5" s="14"/>
      <c r="G5" s="14"/>
      <c r="H5" s="14"/>
      <c r="I5" s="15"/>
      <c r="J5" s="15"/>
      <c r="L5" s="18"/>
      <c r="M5" s="15"/>
      <c r="N5" s="15"/>
    </row>
    <row r="6" spans="1:14" ht="9" customHeight="1" thickBot="1" x14ac:dyDescent="0.35">
      <c r="A6" s="7"/>
      <c r="B6" s="16"/>
      <c r="C6" s="16"/>
      <c r="D6" s="16"/>
      <c r="E6" s="16"/>
      <c r="F6" s="16"/>
      <c r="G6" s="16"/>
      <c r="H6" s="16"/>
      <c r="I6" s="15"/>
      <c r="J6" s="15"/>
      <c r="K6" s="15"/>
      <c r="L6" s="15"/>
      <c r="M6" s="15"/>
      <c r="N6" s="12"/>
    </row>
    <row r="7" spans="1:14" ht="12.75" customHeight="1" x14ac:dyDescent="0.3">
      <c r="A7" s="7"/>
      <c r="B7" s="316"/>
      <c r="C7" s="470" t="s">
        <v>0</v>
      </c>
      <c r="D7" s="470" t="s">
        <v>1</v>
      </c>
      <c r="E7" s="470" t="s">
        <v>59</v>
      </c>
      <c r="F7" s="470" t="s">
        <v>52</v>
      </c>
      <c r="G7" s="470" t="s">
        <v>60</v>
      </c>
      <c r="H7" s="470" t="s">
        <v>67</v>
      </c>
      <c r="I7" s="470" t="s">
        <v>18</v>
      </c>
      <c r="J7" s="464" t="s">
        <v>141</v>
      </c>
      <c r="K7" s="470" t="s">
        <v>26</v>
      </c>
      <c r="L7" s="464" t="s">
        <v>141</v>
      </c>
      <c r="M7" s="468" t="s">
        <v>130</v>
      </c>
      <c r="N7" s="12"/>
    </row>
    <row r="8" spans="1:14" ht="23.25" customHeight="1" x14ac:dyDescent="0.3">
      <c r="A8" s="7"/>
      <c r="B8" s="317"/>
      <c r="C8" s="471"/>
      <c r="D8" s="471"/>
      <c r="E8" s="471"/>
      <c r="F8" s="471"/>
      <c r="G8" s="471"/>
      <c r="H8" s="471"/>
      <c r="I8" s="471"/>
      <c r="J8" s="465"/>
      <c r="K8" s="471"/>
      <c r="L8" s="465"/>
      <c r="M8" s="472"/>
      <c r="N8" s="12"/>
    </row>
    <row r="9" spans="1:14" ht="13.5" customHeight="1" x14ac:dyDescent="0.3">
      <c r="A9" s="7"/>
      <c r="B9" s="318" t="s">
        <v>83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9"/>
      <c r="N9" s="12"/>
    </row>
    <row r="10" spans="1:14" x14ac:dyDescent="0.3">
      <c r="A10" s="7"/>
      <c r="B10" s="319" t="s">
        <v>61</v>
      </c>
      <c r="C10" s="378">
        <v>106</v>
      </c>
      <c r="D10" s="379">
        <v>839.21</v>
      </c>
      <c r="E10" s="349">
        <v>1135</v>
      </c>
      <c r="F10" s="378">
        <v>907</v>
      </c>
      <c r="G10" s="380">
        <v>1</v>
      </c>
      <c r="H10" s="379">
        <v>8.44</v>
      </c>
      <c r="I10" s="381">
        <v>41.937399999999997</v>
      </c>
      <c r="J10" s="382">
        <v>7.6294617089712857E-2</v>
      </c>
      <c r="K10" s="383">
        <v>147.27418699999998</v>
      </c>
      <c r="L10" s="382">
        <v>0.27548596326768932</v>
      </c>
      <c r="M10" s="384">
        <v>75.949437000000003</v>
      </c>
      <c r="N10" s="15"/>
    </row>
    <row r="11" spans="1:14" x14ac:dyDescent="0.3">
      <c r="A11" s="7"/>
      <c r="B11" s="320" t="s">
        <v>143</v>
      </c>
      <c r="C11" s="378">
        <v>2</v>
      </c>
      <c r="D11" s="379">
        <v>8.1825658524999998</v>
      </c>
      <c r="E11" s="349">
        <v>16</v>
      </c>
      <c r="F11" s="378">
        <v>12</v>
      </c>
      <c r="G11" s="380">
        <v>1</v>
      </c>
      <c r="H11" s="379">
        <v>6.7125000000000004</v>
      </c>
      <c r="I11" s="381">
        <v>0.45892679999999997</v>
      </c>
      <c r="J11" s="382">
        <v>0.10883550685905059</v>
      </c>
      <c r="K11" s="383">
        <v>1.839083</v>
      </c>
      <c r="L11" s="382">
        <v>0.20632231293828879</v>
      </c>
      <c r="M11" s="384">
        <v>0.20928151</v>
      </c>
      <c r="N11" s="12"/>
    </row>
    <row r="12" spans="1:14" x14ac:dyDescent="0.3">
      <c r="A12" s="7"/>
      <c r="B12" s="320" t="s">
        <v>144</v>
      </c>
      <c r="C12" s="378">
        <v>30</v>
      </c>
      <c r="D12" s="379">
        <v>555.02807961349993</v>
      </c>
      <c r="E12" s="349">
        <v>187</v>
      </c>
      <c r="F12" s="378">
        <v>168</v>
      </c>
      <c r="G12" s="380">
        <v>1</v>
      </c>
      <c r="H12" s="379">
        <v>10.2166</v>
      </c>
      <c r="I12" s="381">
        <v>12.46209412</v>
      </c>
      <c r="J12" s="382">
        <v>0.11815385834513871</v>
      </c>
      <c r="K12" s="383">
        <v>15.342955999999999</v>
      </c>
      <c r="L12" s="382">
        <v>0.27359534515047479</v>
      </c>
      <c r="M12" s="384">
        <v>8.3147034400000006</v>
      </c>
      <c r="N12" s="12"/>
    </row>
    <row r="13" spans="1:14" x14ac:dyDescent="0.3">
      <c r="A13" s="7"/>
      <c r="B13" s="319" t="s">
        <v>48</v>
      </c>
      <c r="C13" s="378">
        <v>15</v>
      </c>
      <c r="D13" s="379">
        <v>187.7320710955</v>
      </c>
      <c r="E13" s="349">
        <v>89</v>
      </c>
      <c r="F13" s="378">
        <v>76</v>
      </c>
      <c r="G13" s="380">
        <v>1</v>
      </c>
      <c r="H13" s="379">
        <v>10.813499999999999</v>
      </c>
      <c r="I13" s="381">
        <v>5.4941291900000007</v>
      </c>
      <c r="J13" s="382">
        <v>9.5933159992787995E-2</v>
      </c>
      <c r="K13" s="383">
        <v>7.5855090000000001</v>
      </c>
      <c r="L13" s="382">
        <v>0.34199838723317083</v>
      </c>
      <c r="M13" s="384">
        <v>3.5094030899999997</v>
      </c>
      <c r="N13" s="12"/>
    </row>
    <row r="14" spans="1:14" x14ac:dyDescent="0.3">
      <c r="A14" s="7"/>
      <c r="B14" s="319" t="s">
        <v>19</v>
      </c>
      <c r="C14" s="378">
        <v>12</v>
      </c>
      <c r="D14" s="379">
        <v>115.47001073500002</v>
      </c>
      <c r="E14" s="349">
        <v>93</v>
      </c>
      <c r="F14" s="378">
        <v>74</v>
      </c>
      <c r="G14" s="380">
        <v>1</v>
      </c>
      <c r="H14" s="379">
        <v>7.5871000000000004</v>
      </c>
      <c r="I14" s="381">
        <v>4.1285491499999996</v>
      </c>
      <c r="J14" s="382">
        <v>5.6503884411772537E-2</v>
      </c>
      <c r="K14" s="383">
        <v>10.638849</v>
      </c>
      <c r="L14" s="382">
        <v>0.30472228115637406</v>
      </c>
      <c r="M14" s="384">
        <v>4.7662875099999997</v>
      </c>
      <c r="N14" s="12"/>
    </row>
    <row r="15" spans="1:14" x14ac:dyDescent="0.3">
      <c r="A15" s="7"/>
      <c r="B15" s="320" t="s">
        <v>146</v>
      </c>
      <c r="C15" s="378">
        <v>1</v>
      </c>
      <c r="D15" s="379">
        <v>8.9441639089999985</v>
      </c>
      <c r="E15" s="349">
        <v>0</v>
      </c>
      <c r="F15" s="378">
        <v>2</v>
      </c>
      <c r="G15" s="380">
        <v>1</v>
      </c>
      <c r="H15" s="379">
        <v>0</v>
      </c>
      <c r="I15" s="381">
        <v>1.539658E-2</v>
      </c>
      <c r="J15" s="427" t="s">
        <v>149</v>
      </c>
      <c r="K15" s="383">
        <v>9.9579999999999998E-3</v>
      </c>
      <c r="L15" s="427" t="s">
        <v>149</v>
      </c>
      <c r="M15" s="384">
        <v>5.7148199999999998E-3</v>
      </c>
      <c r="N15" s="12"/>
    </row>
    <row r="16" spans="1:14" x14ac:dyDescent="0.3">
      <c r="A16" s="7"/>
      <c r="B16" s="319" t="s">
        <v>20</v>
      </c>
      <c r="C16" s="378">
        <v>45</v>
      </c>
      <c r="D16" s="379">
        <v>528.85018091250004</v>
      </c>
      <c r="E16" s="349">
        <v>327</v>
      </c>
      <c r="F16" s="378">
        <v>300</v>
      </c>
      <c r="G16" s="380">
        <v>1</v>
      </c>
      <c r="H16" s="379">
        <v>8.4547000000000008</v>
      </c>
      <c r="I16" s="381">
        <v>14.96078675</v>
      </c>
      <c r="J16" s="382">
        <v>0.12505386359660628</v>
      </c>
      <c r="K16" s="383">
        <v>32.054383000000001</v>
      </c>
      <c r="L16" s="382">
        <v>0.29161032677947185</v>
      </c>
      <c r="M16" s="384">
        <v>13.739265470000001</v>
      </c>
      <c r="N16" s="12"/>
    </row>
    <row r="17" spans="1:14" x14ac:dyDescent="0.3">
      <c r="A17" s="7"/>
      <c r="B17" s="319" t="s">
        <v>25</v>
      </c>
      <c r="C17" s="378">
        <v>13</v>
      </c>
      <c r="D17" s="379">
        <v>85.437477165000004</v>
      </c>
      <c r="E17" s="349">
        <v>21</v>
      </c>
      <c r="F17" s="378">
        <v>20</v>
      </c>
      <c r="G17" s="380">
        <v>1</v>
      </c>
      <c r="H17" s="379">
        <v>6.0090000000000003</v>
      </c>
      <c r="I17" s="381">
        <v>1.0033044499999999</v>
      </c>
      <c r="J17" s="382">
        <v>0.12748952921649198</v>
      </c>
      <c r="K17" s="383">
        <v>1.601721</v>
      </c>
      <c r="L17" s="382">
        <v>0.30261145082679819</v>
      </c>
      <c r="M17" s="384">
        <v>0.66875516000000002</v>
      </c>
      <c r="N17" s="12"/>
    </row>
    <row r="18" spans="1:14" x14ac:dyDescent="0.3">
      <c r="A18" s="7"/>
      <c r="B18" s="320" t="s">
        <v>145</v>
      </c>
      <c r="C18" s="378">
        <v>2</v>
      </c>
      <c r="D18" s="379">
        <v>32.51</v>
      </c>
      <c r="E18" s="349"/>
      <c r="F18" s="378">
        <v>26</v>
      </c>
      <c r="G18" s="380"/>
      <c r="H18" s="379">
        <v>0.6</v>
      </c>
      <c r="I18" s="381">
        <v>2.724431</v>
      </c>
      <c r="J18" s="382">
        <v>0.68660599725109395</v>
      </c>
      <c r="K18" s="383">
        <v>1.9663520000000001</v>
      </c>
      <c r="L18" s="382">
        <v>0.43376233992459146</v>
      </c>
      <c r="M18" s="384">
        <v>10.27373674</v>
      </c>
      <c r="N18" s="12"/>
    </row>
    <row r="19" spans="1:14" x14ac:dyDescent="0.3">
      <c r="A19" s="7"/>
      <c r="B19" s="320" t="s">
        <v>79</v>
      </c>
      <c r="C19" s="378">
        <v>0</v>
      </c>
      <c r="D19" s="379">
        <v>0</v>
      </c>
      <c r="E19" s="349">
        <v>0</v>
      </c>
      <c r="F19" s="378">
        <v>0</v>
      </c>
      <c r="G19" s="380">
        <v>1</v>
      </c>
      <c r="H19" s="379">
        <v>0</v>
      </c>
      <c r="I19" s="381">
        <v>0.22380900000000001</v>
      </c>
      <c r="J19" s="428" t="s">
        <v>149</v>
      </c>
      <c r="K19" s="383">
        <v>0.22093399999999999</v>
      </c>
      <c r="L19" s="427" t="s">
        <v>149</v>
      </c>
      <c r="M19" s="384">
        <v>7.9691190000000009E-2</v>
      </c>
      <c r="N19" s="38"/>
    </row>
    <row r="20" spans="1:14" x14ac:dyDescent="0.3">
      <c r="A20" s="7"/>
      <c r="B20" s="320" t="s">
        <v>147</v>
      </c>
      <c r="C20" s="378">
        <v>2</v>
      </c>
      <c r="D20" s="379">
        <v>53.242044385499987</v>
      </c>
      <c r="E20" s="349">
        <v>15</v>
      </c>
      <c r="F20" s="378">
        <v>13</v>
      </c>
      <c r="G20" s="380">
        <v>1</v>
      </c>
      <c r="H20" s="379">
        <v>2.6067</v>
      </c>
      <c r="I20" s="381">
        <v>0.58156699999999995</v>
      </c>
      <c r="J20" s="382">
        <v>0.55386880982699294</v>
      </c>
      <c r="K20" s="383">
        <v>0.46162399999999998</v>
      </c>
      <c r="L20" s="382">
        <v>0.6976026654212345</v>
      </c>
      <c r="M20" s="384">
        <v>0.19794300000000001</v>
      </c>
      <c r="N20" s="38"/>
    </row>
    <row r="21" spans="1:14" x14ac:dyDescent="0.3">
      <c r="A21" s="7"/>
      <c r="B21" s="321" t="s">
        <v>148</v>
      </c>
      <c r="C21" s="378">
        <v>1</v>
      </c>
      <c r="D21" s="379">
        <v>3.1922000000000001</v>
      </c>
      <c r="E21" s="349">
        <v>1</v>
      </c>
      <c r="F21" s="378">
        <v>1</v>
      </c>
      <c r="G21" s="380">
        <v>1</v>
      </c>
      <c r="H21" s="379">
        <v>3</v>
      </c>
      <c r="I21" s="381">
        <v>7.3679899999999993E-2</v>
      </c>
      <c r="J21" s="382">
        <v>0.16100084459459443</v>
      </c>
      <c r="K21" s="383">
        <v>8.7239999999999998E-2</v>
      </c>
      <c r="L21" s="382">
        <v>0.2723507277659481</v>
      </c>
      <c r="M21" s="384">
        <v>1.7597770000000002E-2</v>
      </c>
      <c r="N21" s="38"/>
    </row>
    <row r="22" spans="1:14" ht="25.95" customHeight="1" thickBot="1" x14ac:dyDescent="0.35">
      <c r="A22" s="7"/>
      <c r="B22" s="322" t="s">
        <v>2</v>
      </c>
      <c r="C22" s="304">
        <v>229</v>
      </c>
      <c r="D22" s="305">
        <v>2417.7987936684999</v>
      </c>
      <c r="E22" s="304">
        <v>1868</v>
      </c>
      <c r="F22" s="304">
        <v>1599</v>
      </c>
      <c r="G22" s="304">
        <v>7</v>
      </c>
      <c r="H22" s="306">
        <v>8.4705236397748607</v>
      </c>
      <c r="I22" s="305">
        <v>84.064073940000014</v>
      </c>
      <c r="J22" s="307">
        <v>0.10130821246908166</v>
      </c>
      <c r="K22" s="306">
        <v>219.08279599999997</v>
      </c>
      <c r="L22" s="307">
        <v>0.27907192734272884</v>
      </c>
      <c r="M22" s="308">
        <v>117.73181670000001</v>
      </c>
      <c r="N22" s="12"/>
    </row>
    <row r="23" spans="1:14" ht="15.45" customHeight="1" x14ac:dyDescent="0.3">
      <c r="A23" s="7"/>
      <c r="B23" s="16"/>
      <c r="C23" s="125"/>
      <c r="D23" s="126"/>
      <c r="E23" s="126"/>
      <c r="F23" s="126"/>
      <c r="G23" s="126"/>
      <c r="H23" s="126"/>
      <c r="I23" s="127"/>
      <c r="J23" s="127"/>
      <c r="K23" s="127"/>
      <c r="L23" s="127"/>
      <c r="M23" s="127"/>
      <c r="N23" s="15"/>
    </row>
    <row r="24" spans="1:14" x14ac:dyDescent="0.3">
      <c r="A24" s="7"/>
      <c r="B24" s="14" t="s">
        <v>16</v>
      </c>
      <c r="C24" s="162"/>
      <c r="D24" s="162"/>
      <c r="E24" s="162"/>
      <c r="F24" s="195"/>
      <c r="G24" s="162"/>
      <c r="H24" s="162"/>
      <c r="I24" s="127"/>
      <c r="L24" s="127"/>
      <c r="M24" s="127"/>
      <c r="N24" s="15"/>
    </row>
    <row r="25" spans="1:14" ht="7.5" customHeight="1" thickBot="1" x14ac:dyDescent="0.35">
      <c r="A25" s="7"/>
      <c r="B25" s="16"/>
      <c r="C25" s="126"/>
      <c r="D25" s="126"/>
      <c r="E25" s="126"/>
      <c r="F25" s="126"/>
      <c r="G25" s="126"/>
      <c r="H25" s="126"/>
      <c r="I25" s="127"/>
      <c r="J25" s="127"/>
      <c r="K25" s="127"/>
      <c r="L25" s="127"/>
      <c r="M25" s="127"/>
      <c r="N25" s="15"/>
    </row>
    <row r="26" spans="1:14" ht="40.5" customHeight="1" x14ac:dyDescent="0.3">
      <c r="A26" s="7"/>
      <c r="B26" s="323" t="s">
        <v>91</v>
      </c>
      <c r="C26" s="466" t="s">
        <v>0</v>
      </c>
      <c r="D26" s="466" t="s">
        <v>1</v>
      </c>
      <c r="E26" s="300" t="s">
        <v>59</v>
      </c>
      <c r="F26" s="300" t="s">
        <v>52</v>
      </c>
      <c r="G26" s="300" t="s">
        <v>60</v>
      </c>
      <c r="H26" s="301" t="s">
        <v>67</v>
      </c>
      <c r="I26" s="300" t="s">
        <v>18</v>
      </c>
      <c r="J26" s="464" t="s">
        <v>141</v>
      </c>
      <c r="K26" s="302" t="s">
        <v>26</v>
      </c>
      <c r="L26" s="464" t="s">
        <v>141</v>
      </c>
      <c r="M26" s="468" t="s">
        <v>130</v>
      </c>
      <c r="N26" s="15"/>
    </row>
    <row r="27" spans="1:14" ht="14.15" x14ac:dyDescent="0.3">
      <c r="A27" s="7"/>
      <c r="B27" s="324" t="s">
        <v>93</v>
      </c>
      <c r="C27" s="467"/>
      <c r="D27" s="467"/>
      <c r="E27" s="303"/>
      <c r="F27" s="303"/>
      <c r="G27" s="303"/>
      <c r="H27" s="298"/>
      <c r="I27" s="298"/>
      <c r="J27" s="465"/>
      <c r="K27" s="298"/>
      <c r="L27" s="465"/>
      <c r="M27" s="469"/>
      <c r="N27" s="15"/>
    </row>
    <row r="28" spans="1:14" x14ac:dyDescent="0.3">
      <c r="A28" s="7"/>
      <c r="B28" s="320" t="s">
        <v>21</v>
      </c>
      <c r="C28" s="350">
        <v>10</v>
      </c>
      <c r="D28" s="379">
        <v>165.9</v>
      </c>
      <c r="E28" s="431">
        <v>11</v>
      </c>
      <c r="F28" s="350">
        <v>11</v>
      </c>
      <c r="G28" s="432">
        <v>1</v>
      </c>
      <c r="H28" s="379">
        <v>6.73</v>
      </c>
      <c r="I28" s="434">
        <v>1.2032522800000001</v>
      </c>
      <c r="J28" s="382">
        <v>0.38011740283513029</v>
      </c>
      <c r="K28" s="383">
        <v>1.0699209999999999</v>
      </c>
      <c r="L28" s="382">
        <v>0.29139373398462987</v>
      </c>
      <c r="M28" s="384">
        <v>0.58316018000000003</v>
      </c>
      <c r="N28" s="18"/>
    </row>
    <row r="29" spans="1:14" x14ac:dyDescent="0.3">
      <c r="A29" s="7"/>
      <c r="B29" s="320" t="s">
        <v>45</v>
      </c>
      <c r="C29" s="350">
        <v>22</v>
      </c>
      <c r="D29" s="379">
        <v>584.98</v>
      </c>
      <c r="E29" s="431">
        <v>22</v>
      </c>
      <c r="F29" s="350">
        <v>17</v>
      </c>
      <c r="G29" s="432">
        <v>1.2941176470588236</v>
      </c>
      <c r="H29" s="379">
        <v>6.91</v>
      </c>
      <c r="I29" s="434">
        <v>1.89589042</v>
      </c>
      <c r="J29" s="382">
        <v>0.27738978339041265</v>
      </c>
      <c r="K29" s="383">
        <v>0.98325899999999999</v>
      </c>
      <c r="L29" s="382">
        <v>0.35969826245082237</v>
      </c>
      <c r="M29" s="384">
        <v>0.96402127000000004</v>
      </c>
      <c r="N29" s="18"/>
    </row>
    <row r="30" spans="1:14" x14ac:dyDescent="0.3">
      <c r="A30" s="7"/>
      <c r="B30" s="320" t="s">
        <v>66</v>
      </c>
      <c r="C30" s="350">
        <v>10</v>
      </c>
      <c r="D30" s="379">
        <v>312.75</v>
      </c>
      <c r="E30" s="431">
        <v>56</v>
      </c>
      <c r="F30" s="350">
        <v>52</v>
      </c>
      <c r="G30" s="432">
        <v>1</v>
      </c>
      <c r="H30" s="379">
        <v>4.5</v>
      </c>
      <c r="I30" s="434">
        <v>5.8723390000000002</v>
      </c>
      <c r="J30" s="382">
        <v>4.8495991206483222E-2</v>
      </c>
      <c r="K30" s="383">
        <v>1.5368740000000001</v>
      </c>
      <c r="L30" s="382">
        <v>0.31477216731911639</v>
      </c>
      <c r="M30" s="384">
        <v>3.1947110699999999</v>
      </c>
      <c r="N30" s="18"/>
    </row>
    <row r="31" spans="1:14" x14ac:dyDescent="0.3">
      <c r="A31" s="7"/>
      <c r="B31" s="320" t="s">
        <v>39</v>
      </c>
      <c r="C31" s="350">
        <v>21</v>
      </c>
      <c r="D31" s="379">
        <v>424</v>
      </c>
      <c r="E31" s="431">
        <v>27</v>
      </c>
      <c r="F31" s="350">
        <v>22</v>
      </c>
      <c r="G31" s="432">
        <v>1</v>
      </c>
      <c r="H31" s="379">
        <v>6.81</v>
      </c>
      <c r="I31" s="434">
        <v>2.0079251299999998</v>
      </c>
      <c r="J31" s="382">
        <v>0.34851756932733446</v>
      </c>
      <c r="K31" s="383">
        <v>1.730864</v>
      </c>
      <c r="L31" s="382">
        <v>0.32427967985261152</v>
      </c>
      <c r="M31" s="384">
        <v>1.3424528600000001</v>
      </c>
      <c r="N31" s="18"/>
    </row>
    <row r="32" spans="1:14" x14ac:dyDescent="0.3">
      <c r="A32" s="7"/>
      <c r="B32" s="320" t="s">
        <v>22</v>
      </c>
      <c r="C32" s="350">
        <v>20</v>
      </c>
      <c r="D32" s="379">
        <v>404</v>
      </c>
      <c r="E32" s="431">
        <v>57</v>
      </c>
      <c r="F32" s="350">
        <v>50</v>
      </c>
      <c r="G32" s="432">
        <v>1</v>
      </c>
      <c r="H32" s="379">
        <v>7.2</v>
      </c>
      <c r="I32" s="434">
        <v>4.2758760000000002</v>
      </c>
      <c r="J32" s="382">
        <v>0.18265299772230362</v>
      </c>
      <c r="K32" s="383">
        <v>3.3169979999999999</v>
      </c>
      <c r="L32" s="382">
        <v>0.30967390403089196</v>
      </c>
      <c r="M32" s="384">
        <v>3.9740359999999999</v>
      </c>
      <c r="N32" s="18"/>
    </row>
    <row r="33" spans="1:14" x14ac:dyDescent="0.3">
      <c r="A33" s="7"/>
      <c r="B33" s="320" t="s">
        <v>46</v>
      </c>
      <c r="C33" s="350">
        <v>60</v>
      </c>
      <c r="D33" s="379">
        <v>1367.87</v>
      </c>
      <c r="E33" s="431">
        <v>42</v>
      </c>
      <c r="F33" s="350">
        <v>37</v>
      </c>
      <c r="G33" s="432">
        <v>1</v>
      </c>
      <c r="H33" s="379">
        <v>6.82</v>
      </c>
      <c r="I33" s="434">
        <v>3.5651563099999999</v>
      </c>
      <c r="J33" s="382">
        <v>0.28579327803041693</v>
      </c>
      <c r="K33" s="383">
        <v>2.415171</v>
      </c>
      <c r="L33" s="382">
        <v>0.32921169293256175</v>
      </c>
      <c r="M33" s="384">
        <v>4.5449781799999993</v>
      </c>
      <c r="N33" s="18"/>
    </row>
    <row r="34" spans="1:14" ht="14.25" customHeight="1" x14ac:dyDescent="0.3">
      <c r="A34" s="7"/>
      <c r="B34" s="320" t="s">
        <v>47</v>
      </c>
      <c r="C34" s="350">
        <v>4</v>
      </c>
      <c r="D34" s="379">
        <v>146.78</v>
      </c>
      <c r="E34" s="431">
        <v>17</v>
      </c>
      <c r="F34" s="350">
        <v>14</v>
      </c>
      <c r="G34" s="432">
        <v>0.9285714285714286</v>
      </c>
      <c r="H34" s="379">
        <v>8.76</v>
      </c>
      <c r="I34" s="434">
        <v>1.10297</v>
      </c>
      <c r="J34" s="382">
        <v>1.0452929751914617E-2</v>
      </c>
      <c r="K34" s="383">
        <v>1.2475400000000001</v>
      </c>
      <c r="L34" s="382">
        <v>0.3040578679990803</v>
      </c>
      <c r="M34" s="384">
        <v>1.1606114299999999</v>
      </c>
      <c r="N34" s="18"/>
    </row>
    <row r="35" spans="1:14" x14ac:dyDescent="0.3">
      <c r="A35" s="7"/>
      <c r="B35" s="320" t="s">
        <v>23</v>
      </c>
      <c r="C35" s="350">
        <v>24</v>
      </c>
      <c r="D35" s="379">
        <v>843.28</v>
      </c>
      <c r="E35" s="431">
        <v>45</v>
      </c>
      <c r="F35" s="350">
        <v>40</v>
      </c>
      <c r="G35" s="432">
        <v>1</v>
      </c>
      <c r="H35" s="379">
        <v>6.71</v>
      </c>
      <c r="I35" s="434">
        <v>3.6529242400000004</v>
      </c>
      <c r="J35" s="382">
        <v>0.25372831113150568</v>
      </c>
      <c r="K35" s="383">
        <v>2.7251249999999998</v>
      </c>
      <c r="L35" s="382">
        <v>0.32166169631498814</v>
      </c>
      <c r="M35" s="384">
        <v>2.5036245699999999</v>
      </c>
      <c r="N35" s="18"/>
    </row>
    <row r="36" spans="1:14" x14ac:dyDescent="0.3">
      <c r="A36" s="7"/>
      <c r="B36" s="320" t="s">
        <v>80</v>
      </c>
      <c r="C36" s="350">
        <v>39</v>
      </c>
      <c r="D36" s="379">
        <v>1644</v>
      </c>
      <c r="E36" s="431">
        <v>69</v>
      </c>
      <c r="F36" s="350">
        <v>57</v>
      </c>
      <c r="G36" s="432">
        <v>1.0877192982456141</v>
      </c>
      <c r="H36" s="379">
        <v>7.5</v>
      </c>
      <c r="I36" s="434">
        <v>4.2146786500000006</v>
      </c>
      <c r="J36" s="382">
        <v>7.3246756586901787E-2</v>
      </c>
      <c r="K36" s="383">
        <v>1.2232149999999999</v>
      </c>
      <c r="L36" s="382">
        <v>0.26277391854629989</v>
      </c>
      <c r="M36" s="384">
        <v>2.4029105400000002</v>
      </c>
      <c r="N36" s="18"/>
    </row>
    <row r="37" spans="1:14" x14ac:dyDescent="0.3">
      <c r="A37" s="7"/>
      <c r="B37" s="320" t="s">
        <v>24</v>
      </c>
      <c r="C37" s="350">
        <v>7</v>
      </c>
      <c r="D37" s="379">
        <v>141.25</v>
      </c>
      <c r="E37" s="431">
        <v>14</v>
      </c>
      <c r="F37" s="350">
        <v>14</v>
      </c>
      <c r="G37" s="432">
        <v>0.9285714285714286</v>
      </c>
      <c r="H37" s="379">
        <v>4.76</v>
      </c>
      <c r="I37" s="434">
        <v>1.1619999999999999</v>
      </c>
      <c r="J37" s="382">
        <v>0.40980750425247431</v>
      </c>
      <c r="K37" s="383">
        <v>1.1113170000000001</v>
      </c>
      <c r="L37" s="382">
        <v>0.34831587452955876</v>
      </c>
      <c r="M37" s="384">
        <v>0.94893983999999998</v>
      </c>
      <c r="N37" s="18"/>
    </row>
    <row r="38" spans="1:14" x14ac:dyDescent="0.3">
      <c r="A38" s="7"/>
      <c r="B38" s="320" t="s">
        <v>51</v>
      </c>
      <c r="C38" s="350">
        <v>28</v>
      </c>
      <c r="D38" s="379">
        <v>547.85</v>
      </c>
      <c r="E38" s="431">
        <v>85</v>
      </c>
      <c r="F38" s="350">
        <v>85</v>
      </c>
      <c r="G38" s="432">
        <v>1</v>
      </c>
      <c r="H38" s="379">
        <v>8.69</v>
      </c>
      <c r="I38" s="434">
        <v>5.0076530000000004</v>
      </c>
      <c r="J38" s="382">
        <v>0.14496598474583802</v>
      </c>
      <c r="K38" s="383">
        <v>4.6726960000000002</v>
      </c>
      <c r="L38" s="382">
        <v>0.35817366802831979</v>
      </c>
      <c r="M38" s="384">
        <v>3.2793684700000001</v>
      </c>
      <c r="N38" s="18"/>
    </row>
    <row r="39" spans="1:14" x14ac:dyDescent="0.3">
      <c r="A39" s="7"/>
      <c r="B39" s="320" t="s">
        <v>25</v>
      </c>
      <c r="C39" s="350">
        <v>22</v>
      </c>
      <c r="D39" s="379">
        <v>562.58000000000004</v>
      </c>
      <c r="E39" s="431">
        <v>49</v>
      </c>
      <c r="F39" s="350">
        <v>44</v>
      </c>
      <c r="G39" s="432">
        <v>1.1136363636363635</v>
      </c>
      <c r="H39" s="379">
        <v>6.88</v>
      </c>
      <c r="I39" s="434">
        <v>3.176507</v>
      </c>
      <c r="J39" s="382">
        <v>0.43168706585250199</v>
      </c>
      <c r="K39" s="383">
        <v>2.8039000000000001</v>
      </c>
      <c r="L39" s="382">
        <v>0.28933971404515346</v>
      </c>
      <c r="M39" s="384">
        <v>1.9627313700000002</v>
      </c>
      <c r="N39" s="18"/>
    </row>
    <row r="40" spans="1:14" x14ac:dyDescent="0.3">
      <c r="A40" s="7"/>
      <c r="B40" s="320" t="s">
        <v>104</v>
      </c>
      <c r="C40" s="350">
        <v>22</v>
      </c>
      <c r="D40" s="379">
        <v>584.87</v>
      </c>
      <c r="E40" s="431">
        <v>30</v>
      </c>
      <c r="F40" s="350">
        <v>25</v>
      </c>
      <c r="G40" s="432">
        <v>1.08</v>
      </c>
      <c r="H40" s="379">
        <v>6.73</v>
      </c>
      <c r="I40" s="434">
        <v>2.9053771200000003</v>
      </c>
      <c r="J40" s="382">
        <v>0.59477591778281924</v>
      </c>
      <c r="K40" s="383">
        <v>0.99905699999999997</v>
      </c>
      <c r="L40" s="382">
        <v>0.38473852943337061</v>
      </c>
      <c r="M40" s="384">
        <v>1.68159149</v>
      </c>
      <c r="N40" s="18"/>
    </row>
    <row r="41" spans="1:14" x14ac:dyDescent="0.3">
      <c r="A41" s="7"/>
      <c r="B41" s="320" t="s">
        <v>133</v>
      </c>
      <c r="C41" s="350">
        <v>110</v>
      </c>
      <c r="D41" s="379">
        <v>4191.8899999999994</v>
      </c>
      <c r="E41" s="431">
        <v>217</v>
      </c>
      <c r="F41" s="350">
        <v>171</v>
      </c>
      <c r="G41" s="432">
        <v>1.1461988304093567</v>
      </c>
      <c r="H41" s="379">
        <v>6.8540935672514633</v>
      </c>
      <c r="I41" s="434">
        <v>13.390915019999998</v>
      </c>
      <c r="J41" s="382">
        <v>0.15219384663267091</v>
      </c>
      <c r="K41" s="383">
        <v>5.4423769999999996</v>
      </c>
      <c r="L41" s="382">
        <v>0.34996596793445195</v>
      </c>
      <c r="M41" s="384">
        <v>5.7627895699999998</v>
      </c>
      <c r="N41" s="18"/>
    </row>
    <row r="42" spans="1:14" ht="15" customHeight="1" thickBot="1" x14ac:dyDescent="0.35">
      <c r="A42" s="7"/>
      <c r="B42" s="326" t="s">
        <v>131</v>
      </c>
      <c r="C42" s="309">
        <v>399</v>
      </c>
      <c r="D42" s="310">
        <v>11922</v>
      </c>
      <c r="E42" s="309">
        <v>741</v>
      </c>
      <c r="F42" s="309">
        <v>639</v>
      </c>
      <c r="G42" s="309">
        <v>14.578814996493017</v>
      </c>
      <c r="H42" s="306">
        <v>6.9710641627543035</v>
      </c>
      <c r="I42" s="310">
        <v>53.433464169999993</v>
      </c>
      <c r="J42" s="307">
        <v>0.2247881118870392</v>
      </c>
      <c r="K42" s="306">
        <v>31.278314000000002</v>
      </c>
      <c r="L42" s="307">
        <v>0.32778235489290408</v>
      </c>
      <c r="M42" s="308">
        <v>34.305926840000005</v>
      </c>
      <c r="N42" s="18"/>
    </row>
    <row r="43" spans="1:14" x14ac:dyDescent="0.3">
      <c r="A43" s="1"/>
      <c r="B43" s="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33"/>
      <c r="N43" s="1"/>
    </row>
    <row r="44" spans="1:14" ht="12.9" thickBot="1" x14ac:dyDescent="0.35">
      <c r="A44" s="1"/>
      <c r="B44" s="1"/>
      <c r="C44" s="132"/>
      <c r="D44" s="132"/>
      <c r="E44" s="132"/>
      <c r="F44" s="191"/>
      <c r="G44" s="132"/>
      <c r="H44" s="132"/>
      <c r="I44" s="132"/>
      <c r="J44" s="132"/>
      <c r="K44" s="132"/>
      <c r="L44" s="132"/>
      <c r="M44" s="33"/>
      <c r="N44" s="1"/>
    </row>
    <row r="45" spans="1:14" ht="52" customHeight="1" x14ac:dyDescent="0.3">
      <c r="A45" s="1"/>
      <c r="B45" s="325" t="s">
        <v>86</v>
      </c>
      <c r="C45" s="466" t="s">
        <v>0</v>
      </c>
      <c r="D45" s="466" t="s">
        <v>1</v>
      </c>
      <c r="E45" s="300" t="s">
        <v>59</v>
      </c>
      <c r="F45" s="300" t="s">
        <v>52</v>
      </c>
      <c r="G45" s="300" t="s">
        <v>60</v>
      </c>
      <c r="H45" s="301" t="s">
        <v>67</v>
      </c>
      <c r="I45" s="300" t="s">
        <v>18</v>
      </c>
      <c r="J45" s="464" t="s">
        <v>141</v>
      </c>
      <c r="K45" s="302" t="s">
        <v>26</v>
      </c>
      <c r="L45" s="464" t="s">
        <v>141</v>
      </c>
      <c r="M45" s="468" t="s">
        <v>130</v>
      </c>
      <c r="N45" s="1"/>
    </row>
    <row r="46" spans="1:14" x14ac:dyDescent="0.3">
      <c r="A46" s="1"/>
      <c r="B46" s="318" t="s">
        <v>93</v>
      </c>
      <c r="C46" s="467"/>
      <c r="D46" s="467"/>
      <c r="E46" s="303"/>
      <c r="F46" s="303"/>
      <c r="G46" s="303"/>
      <c r="H46" s="298"/>
      <c r="I46" s="298"/>
      <c r="J46" s="465"/>
      <c r="K46" s="298"/>
      <c r="L46" s="465"/>
      <c r="M46" s="469"/>
      <c r="N46" s="1"/>
    </row>
    <row r="47" spans="1:14" x14ac:dyDescent="0.3">
      <c r="A47" s="1"/>
      <c r="B47" s="320" t="s">
        <v>94</v>
      </c>
      <c r="C47" s="350">
        <v>5</v>
      </c>
      <c r="D47" s="430">
        <v>301</v>
      </c>
      <c r="E47" s="431"/>
      <c r="F47" s="350">
        <v>7</v>
      </c>
      <c r="G47" s="432"/>
      <c r="H47" s="433">
        <v>8.9</v>
      </c>
      <c r="I47" s="434">
        <v>0.81335100000000005</v>
      </c>
      <c r="J47" s="382">
        <v>1.6120992395499047E-2</v>
      </c>
      <c r="K47" s="351">
        <v>0.189721</v>
      </c>
      <c r="L47" s="435">
        <v>0.35339059223010089</v>
      </c>
      <c r="M47" s="352">
        <v>0.77560402000000006</v>
      </c>
      <c r="N47" s="1"/>
    </row>
    <row r="48" spans="1:14" x14ac:dyDescent="0.3">
      <c r="A48" s="1"/>
      <c r="B48" s="320" t="s">
        <v>95</v>
      </c>
      <c r="C48" s="350">
        <v>8</v>
      </c>
      <c r="D48" s="430">
        <v>328</v>
      </c>
      <c r="E48" s="431"/>
      <c r="F48" s="350">
        <v>38</v>
      </c>
      <c r="G48" s="432"/>
      <c r="H48" s="433">
        <v>7.9</v>
      </c>
      <c r="I48" s="434">
        <v>0.68212700000000004</v>
      </c>
      <c r="J48" s="382">
        <v>0.22479899843741519</v>
      </c>
      <c r="K48" s="351">
        <v>0.11494</v>
      </c>
      <c r="L48" s="435">
        <v>0.33942409658210293</v>
      </c>
      <c r="M48" s="352">
        <v>0.28107971999999998</v>
      </c>
      <c r="N48" s="1"/>
    </row>
    <row r="49" spans="1:14" x14ac:dyDescent="0.3">
      <c r="A49" s="1"/>
      <c r="B49" s="320" t="s">
        <v>96</v>
      </c>
      <c r="C49" s="350">
        <v>9</v>
      </c>
      <c r="D49" s="430">
        <v>255</v>
      </c>
      <c r="E49" s="431"/>
      <c r="F49" s="350">
        <v>10</v>
      </c>
      <c r="G49" s="432"/>
      <c r="H49" s="433">
        <v>6.242</v>
      </c>
      <c r="I49" s="434">
        <v>0.30449959999999998</v>
      </c>
      <c r="J49" s="382">
        <v>8.4164764776882561E-2</v>
      </c>
      <c r="K49" s="351">
        <v>5.3407999999999997E-2</v>
      </c>
      <c r="L49" s="435">
        <v>-0.14674164842714041</v>
      </c>
      <c r="M49" s="352">
        <v>9.1020599999999993E-2</v>
      </c>
      <c r="N49" s="1"/>
    </row>
    <row r="50" spans="1:14" ht="15" customHeight="1" thickBot="1" x14ac:dyDescent="0.35">
      <c r="A50" s="1"/>
      <c r="B50" s="326" t="s">
        <v>132</v>
      </c>
      <c r="C50" s="309">
        <v>22</v>
      </c>
      <c r="D50" s="310">
        <v>884</v>
      </c>
      <c r="E50" s="309"/>
      <c r="F50" s="309">
        <v>55</v>
      </c>
      <c r="G50" s="309"/>
      <c r="H50" s="306">
        <v>7.7258181818181821</v>
      </c>
      <c r="I50" s="310">
        <v>1.7999776000000001</v>
      </c>
      <c r="J50" s="307">
        <v>9.8727947149307244E-2</v>
      </c>
      <c r="K50" s="306">
        <v>0.35806900000000003</v>
      </c>
      <c r="L50" s="307">
        <v>0.24076191664241067</v>
      </c>
      <c r="M50" s="308">
        <v>1.14770434</v>
      </c>
      <c r="N50" s="1"/>
    </row>
    <row r="51" spans="1:14" ht="6.75" customHeight="1" x14ac:dyDescent="0.3">
      <c r="A51" s="1"/>
      <c r="B51" s="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33"/>
      <c r="N51" s="1"/>
    </row>
    <row r="52" spans="1:14" x14ac:dyDescent="0.3">
      <c r="A52" s="1"/>
      <c r="B52" s="1"/>
      <c r="C52" s="132"/>
      <c r="D52" s="132"/>
      <c r="E52" s="132"/>
      <c r="F52" s="132"/>
      <c r="G52" s="132"/>
      <c r="H52" s="132"/>
      <c r="I52" s="191"/>
      <c r="J52" s="132"/>
      <c r="K52" s="132"/>
      <c r="L52" s="132"/>
      <c r="M52" s="115" t="s">
        <v>85</v>
      </c>
      <c r="N52" s="1"/>
    </row>
    <row r="53" spans="1:14" ht="14.15" x14ac:dyDescent="0.35">
      <c r="A53" s="1"/>
      <c r="B53" s="5" t="s">
        <v>4</v>
      </c>
      <c r="C53" s="5"/>
      <c r="D53" s="5"/>
      <c r="E53" s="5"/>
      <c r="F53" s="5"/>
      <c r="G53" s="5"/>
      <c r="H53" s="5"/>
      <c r="I53" s="132"/>
      <c r="J53" s="132"/>
      <c r="K53" s="132"/>
      <c r="L53" s="132"/>
      <c r="M53" s="132"/>
      <c r="N53" s="1"/>
    </row>
    <row r="54" spans="1:14" ht="5.25" customHeight="1" thickBot="1" x14ac:dyDescent="0.35">
      <c r="A54" s="1"/>
      <c r="B54" s="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7"/>
    </row>
    <row r="55" spans="1:14" ht="40.5" customHeight="1" x14ac:dyDescent="0.3">
      <c r="A55" s="1"/>
      <c r="B55" s="327"/>
      <c r="C55" s="301" t="s">
        <v>0</v>
      </c>
      <c r="D55" s="301" t="s">
        <v>1</v>
      </c>
      <c r="E55" s="301" t="s">
        <v>59</v>
      </c>
      <c r="F55" s="301" t="s">
        <v>52</v>
      </c>
      <c r="G55" s="301" t="s">
        <v>60</v>
      </c>
      <c r="H55" s="301" t="s">
        <v>67</v>
      </c>
      <c r="I55" s="301" t="s">
        <v>18</v>
      </c>
      <c r="J55" s="464" t="s">
        <v>141</v>
      </c>
      <c r="K55" s="301" t="s">
        <v>29</v>
      </c>
      <c r="L55" s="464" t="s">
        <v>141</v>
      </c>
      <c r="M55" s="468" t="s">
        <v>130</v>
      </c>
      <c r="N55" s="7"/>
    </row>
    <row r="56" spans="1:14" ht="15" customHeight="1" x14ac:dyDescent="0.3">
      <c r="A56" s="1"/>
      <c r="B56" s="328" t="s">
        <v>3</v>
      </c>
      <c r="C56" s="298"/>
      <c r="D56" s="298"/>
      <c r="E56" s="298"/>
      <c r="F56" s="298"/>
      <c r="G56" s="298"/>
      <c r="H56" s="298"/>
      <c r="I56" s="298"/>
      <c r="J56" s="465"/>
      <c r="K56" s="298"/>
      <c r="L56" s="465"/>
      <c r="M56" s="469"/>
      <c r="N56" s="7"/>
    </row>
    <row r="57" spans="1:14" x14ac:dyDescent="0.3">
      <c r="A57" s="1"/>
      <c r="B57" s="329" t="s">
        <v>105</v>
      </c>
      <c r="C57" s="350">
        <v>8</v>
      </c>
      <c r="D57" s="379">
        <v>102.8</v>
      </c>
      <c r="E57" s="431">
        <v>13</v>
      </c>
      <c r="F57" s="350">
        <v>11</v>
      </c>
      <c r="G57" s="432">
        <v>1</v>
      </c>
      <c r="H57" s="379">
        <v>5.99</v>
      </c>
      <c r="I57" s="434">
        <v>0.62111689999999997</v>
      </c>
      <c r="J57" s="382">
        <v>-5.5537477461093561E-2</v>
      </c>
      <c r="K57" s="436">
        <v>1.127273</v>
      </c>
      <c r="L57" s="435">
        <v>0.32064748774567231</v>
      </c>
      <c r="M57" s="352">
        <v>0.82087284999999999</v>
      </c>
      <c r="N57" s="135"/>
    </row>
    <row r="58" spans="1:14" x14ac:dyDescent="0.3">
      <c r="A58" s="1"/>
      <c r="B58" s="329" t="s">
        <v>5</v>
      </c>
      <c r="C58" s="350">
        <v>8</v>
      </c>
      <c r="D58" s="379">
        <v>38.61</v>
      </c>
      <c r="E58" s="431">
        <v>29</v>
      </c>
      <c r="F58" s="350">
        <v>29</v>
      </c>
      <c r="G58" s="432">
        <v>1</v>
      </c>
      <c r="H58" s="379">
        <v>8.6999999999999993</v>
      </c>
      <c r="I58" s="434">
        <v>1.2077509799999999</v>
      </c>
      <c r="J58" s="382">
        <v>1.1783783333354978</v>
      </c>
      <c r="K58" s="436">
        <v>4.2592340000000002</v>
      </c>
      <c r="L58" s="435">
        <v>0.24035754348730123</v>
      </c>
      <c r="M58" s="352">
        <v>2.6263465499999996</v>
      </c>
      <c r="N58" s="135"/>
    </row>
    <row r="59" spans="1:14" x14ac:dyDescent="0.3">
      <c r="A59" s="1"/>
      <c r="B59" s="329" t="s">
        <v>64</v>
      </c>
      <c r="C59" s="350">
        <v>7</v>
      </c>
      <c r="D59" s="379">
        <v>49.02</v>
      </c>
      <c r="E59" s="431">
        <v>17</v>
      </c>
      <c r="F59" s="350">
        <v>14</v>
      </c>
      <c r="G59" s="432">
        <v>1.2142857142857142</v>
      </c>
      <c r="H59" s="379">
        <v>7.24</v>
      </c>
      <c r="I59" s="434">
        <v>0.88958800000000005</v>
      </c>
      <c r="J59" s="382">
        <v>4.5157670787717062E-2</v>
      </c>
      <c r="K59" s="436">
        <v>1.4631620000000001</v>
      </c>
      <c r="L59" s="435">
        <v>0.32326628802951923</v>
      </c>
      <c r="M59" s="352">
        <v>0.73784335999999995</v>
      </c>
      <c r="N59" s="135"/>
    </row>
    <row r="60" spans="1:14" x14ac:dyDescent="0.3">
      <c r="A60" s="1"/>
      <c r="B60" s="330" t="s">
        <v>63</v>
      </c>
      <c r="C60" s="350">
        <v>8</v>
      </c>
      <c r="D60" s="379">
        <v>39.799999999999997</v>
      </c>
      <c r="E60" s="431"/>
      <c r="F60" s="350">
        <v>15</v>
      </c>
      <c r="G60" s="432"/>
      <c r="H60" s="379">
        <v>9.4</v>
      </c>
      <c r="I60" s="434">
        <v>0.76812151000000006</v>
      </c>
      <c r="J60" s="382">
        <v>-0.46872362367236498</v>
      </c>
      <c r="K60" s="436">
        <v>1.750321</v>
      </c>
      <c r="L60" s="435">
        <v>0.27203653491027252</v>
      </c>
      <c r="M60" s="352">
        <v>1.0424147500000001</v>
      </c>
      <c r="N60" s="135"/>
    </row>
    <row r="61" spans="1:14" x14ac:dyDescent="0.3">
      <c r="A61" s="1"/>
      <c r="B61" s="329" t="s">
        <v>103</v>
      </c>
      <c r="C61" s="350">
        <v>22</v>
      </c>
      <c r="D61" s="379">
        <v>132.25</v>
      </c>
      <c r="E61" s="431">
        <v>34</v>
      </c>
      <c r="F61" s="350">
        <v>33</v>
      </c>
      <c r="G61" s="432">
        <v>1.0303030303030303</v>
      </c>
      <c r="H61" s="379">
        <v>9.125</v>
      </c>
      <c r="I61" s="434">
        <v>1.783447</v>
      </c>
      <c r="J61" s="382">
        <v>0.1533201539875281</v>
      </c>
      <c r="K61" s="436">
        <v>1.253512</v>
      </c>
      <c r="L61" s="435">
        <v>0.22273931954501075</v>
      </c>
      <c r="M61" s="352">
        <v>0.53568457999999997</v>
      </c>
      <c r="N61" s="135"/>
    </row>
    <row r="62" spans="1:14" x14ac:dyDescent="0.3">
      <c r="A62" s="1"/>
      <c r="B62" s="329" t="s">
        <v>123</v>
      </c>
      <c r="C62" s="350">
        <v>2</v>
      </c>
      <c r="D62" s="379">
        <v>12.4</v>
      </c>
      <c r="E62" s="431">
        <v>7</v>
      </c>
      <c r="F62" s="350">
        <v>5</v>
      </c>
      <c r="G62" s="432">
        <v>1</v>
      </c>
      <c r="H62" s="379">
        <v>15.37</v>
      </c>
      <c r="I62" s="434">
        <v>0.29963985999999998</v>
      </c>
      <c r="J62" s="382">
        <v>0.14244666406485787</v>
      </c>
      <c r="K62" s="436">
        <v>0.33296700000000001</v>
      </c>
      <c r="L62" s="435">
        <v>0.23448217053113943</v>
      </c>
      <c r="M62" s="352">
        <v>0.19832154000000002</v>
      </c>
      <c r="N62" s="135"/>
    </row>
    <row r="63" spans="1:14" x14ac:dyDescent="0.3">
      <c r="A63" s="1"/>
      <c r="B63" s="329" t="s">
        <v>7</v>
      </c>
      <c r="C63" s="350">
        <v>13</v>
      </c>
      <c r="D63" s="379">
        <v>109</v>
      </c>
      <c r="E63" s="431">
        <v>71</v>
      </c>
      <c r="F63" s="350">
        <v>57</v>
      </c>
      <c r="G63" s="432">
        <v>1</v>
      </c>
      <c r="H63" s="379">
        <v>9.6199999999999992</v>
      </c>
      <c r="I63" s="434">
        <v>3.1025049999999998</v>
      </c>
      <c r="J63" s="382">
        <v>7.4644086418910571E-2</v>
      </c>
      <c r="K63" s="436">
        <v>10.63795</v>
      </c>
      <c r="L63" s="435">
        <v>0.28785248438783273</v>
      </c>
      <c r="M63" s="352">
        <v>4.4468738200000004</v>
      </c>
      <c r="N63" s="135"/>
    </row>
    <row r="64" spans="1:14" x14ac:dyDescent="0.3">
      <c r="A64" s="1"/>
      <c r="B64" s="329" t="s">
        <v>6</v>
      </c>
      <c r="C64" s="350">
        <v>22</v>
      </c>
      <c r="D64" s="379">
        <v>124.12</v>
      </c>
      <c r="E64" s="431">
        <v>65</v>
      </c>
      <c r="F64" s="350">
        <v>65</v>
      </c>
      <c r="G64" s="432">
        <v>1</v>
      </c>
      <c r="H64" s="379">
        <v>10.11</v>
      </c>
      <c r="I64" s="434">
        <v>3.04521766</v>
      </c>
      <c r="J64" s="382">
        <v>2.7467600526233725E-2</v>
      </c>
      <c r="K64" s="436">
        <v>10.433249</v>
      </c>
      <c r="L64" s="435">
        <v>0.24467274763809516</v>
      </c>
      <c r="M64" s="352">
        <v>5.4413352000000001</v>
      </c>
      <c r="N64" s="135"/>
    </row>
    <row r="65" spans="1:14" x14ac:dyDescent="0.3">
      <c r="A65" s="1"/>
      <c r="B65" s="329" t="s">
        <v>110</v>
      </c>
      <c r="C65" s="350">
        <v>8</v>
      </c>
      <c r="D65" s="379">
        <v>58.4</v>
      </c>
      <c r="E65" s="431">
        <v>5</v>
      </c>
      <c r="F65" s="350">
        <v>4</v>
      </c>
      <c r="G65" s="432">
        <v>1.25</v>
      </c>
      <c r="H65" s="379">
        <v>10.02</v>
      </c>
      <c r="I65" s="434">
        <v>0.24975215000000001</v>
      </c>
      <c r="J65" s="382">
        <v>0.67817119550610105</v>
      </c>
      <c r="K65" s="436">
        <v>0.218109</v>
      </c>
      <c r="L65" s="435">
        <v>0.49544391802480642</v>
      </c>
      <c r="M65" s="352">
        <v>0.11685084</v>
      </c>
      <c r="N65" s="135"/>
    </row>
    <row r="66" spans="1:14" ht="14.25" customHeight="1" x14ac:dyDescent="0.3">
      <c r="A66" s="1"/>
      <c r="B66" s="329" t="s">
        <v>84</v>
      </c>
      <c r="C66" s="350">
        <v>61</v>
      </c>
      <c r="D66" s="379">
        <v>444.74999999999994</v>
      </c>
      <c r="E66" s="431">
        <v>74</v>
      </c>
      <c r="F66" s="350">
        <v>56</v>
      </c>
      <c r="G66" s="432">
        <v>1.2857142857142858</v>
      </c>
      <c r="H66" s="379">
        <v>8.9466071428571414</v>
      </c>
      <c r="I66" s="434">
        <v>2.9592214499999998</v>
      </c>
      <c r="J66" s="382">
        <v>0.24326053231331365</v>
      </c>
      <c r="K66" s="436">
        <v>2.3319890000000001</v>
      </c>
      <c r="L66" s="435">
        <v>0.23558185212050053</v>
      </c>
      <c r="M66" s="352">
        <v>1.4562225200000003</v>
      </c>
      <c r="N66" s="135"/>
    </row>
    <row r="67" spans="1:14" ht="15" customHeight="1" thickBot="1" x14ac:dyDescent="0.35">
      <c r="A67" s="1"/>
      <c r="B67" s="331" t="s">
        <v>62</v>
      </c>
      <c r="C67" s="309">
        <v>159</v>
      </c>
      <c r="D67" s="310">
        <v>1111.1499999999999</v>
      </c>
      <c r="E67" s="309">
        <v>315</v>
      </c>
      <c r="F67" s="309">
        <v>289</v>
      </c>
      <c r="G67" s="311">
        <v>1</v>
      </c>
      <c r="H67" s="306">
        <v>9.2910207612456741</v>
      </c>
      <c r="I67" s="310">
        <v>14.92636051</v>
      </c>
      <c r="J67" s="307">
        <v>8.9713306945464741E-2</v>
      </c>
      <c r="K67" s="312">
        <v>33.807766000000001</v>
      </c>
      <c r="L67" s="307">
        <v>0.26432301313056883</v>
      </c>
      <c r="M67" s="313">
        <v>17.42276601</v>
      </c>
      <c r="N67" s="135"/>
    </row>
    <row r="68" spans="1:14" x14ac:dyDescent="0.3">
      <c r="A68" s="1"/>
      <c r="B68" s="1"/>
      <c r="C68" s="132"/>
      <c r="D68" s="132"/>
      <c r="E68" s="136"/>
      <c r="F68" s="132"/>
      <c r="G68" s="132"/>
      <c r="H68" s="132"/>
      <c r="I68" s="132"/>
      <c r="J68" s="132"/>
      <c r="K68" s="132"/>
      <c r="L68" s="132"/>
      <c r="M68" s="132"/>
      <c r="N68" s="135"/>
    </row>
    <row r="69" spans="1:14" x14ac:dyDescent="0.3">
      <c r="A69" s="1"/>
      <c r="B69" s="1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5"/>
    </row>
    <row r="70" spans="1:14" ht="14.15" x14ac:dyDescent="0.35">
      <c r="A70" s="1"/>
      <c r="B70" s="6" t="s">
        <v>27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135"/>
    </row>
    <row r="71" spans="1:14" ht="4.5" customHeight="1" thickBot="1" x14ac:dyDescent="0.35">
      <c r="A71" s="1"/>
      <c r="B71" s="1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5"/>
    </row>
    <row r="72" spans="1:14" ht="36.75" customHeight="1" x14ac:dyDescent="0.3">
      <c r="A72" s="1"/>
      <c r="B72" s="473"/>
      <c r="C72" s="301" t="s">
        <v>0</v>
      </c>
      <c r="D72" s="301" t="s">
        <v>1</v>
      </c>
      <c r="E72" s="466" t="s">
        <v>59</v>
      </c>
      <c r="F72" s="466" t="s">
        <v>52</v>
      </c>
      <c r="G72" s="466" t="s">
        <v>60</v>
      </c>
      <c r="H72" s="301" t="s">
        <v>67</v>
      </c>
      <c r="I72" s="466" t="s">
        <v>18</v>
      </c>
      <c r="J72" s="464" t="s">
        <v>141</v>
      </c>
      <c r="K72" s="301" t="s">
        <v>29</v>
      </c>
      <c r="L72" s="464" t="s">
        <v>141</v>
      </c>
      <c r="M72" s="475" t="s">
        <v>130</v>
      </c>
      <c r="N72" s="135"/>
    </row>
    <row r="73" spans="1:14" ht="6.75" customHeight="1" x14ac:dyDescent="0.3">
      <c r="A73" s="1"/>
      <c r="B73" s="474"/>
      <c r="C73" s="298"/>
      <c r="D73" s="298"/>
      <c r="E73" s="467"/>
      <c r="F73" s="467"/>
      <c r="G73" s="467"/>
      <c r="H73" s="298"/>
      <c r="I73" s="467"/>
      <c r="J73" s="465"/>
      <c r="K73" s="298"/>
      <c r="L73" s="465"/>
      <c r="M73" s="476"/>
      <c r="N73" s="135"/>
    </row>
    <row r="74" spans="1:14" ht="13.5" customHeight="1" x14ac:dyDescent="0.3">
      <c r="A74" s="1"/>
      <c r="B74" s="329" t="s">
        <v>126</v>
      </c>
      <c r="C74" s="353">
        <v>229</v>
      </c>
      <c r="D74" s="379">
        <v>2417.7987936684999</v>
      </c>
      <c r="E74" s="349">
        <v>1868</v>
      </c>
      <c r="F74" s="350">
        <v>1599</v>
      </c>
      <c r="G74" s="347">
        <v>1</v>
      </c>
      <c r="H74" s="379">
        <v>8.4705236397748607</v>
      </c>
      <c r="I74" s="351">
        <v>84.064073940000014</v>
      </c>
      <c r="J74" s="435">
        <v>0.10130821246908166</v>
      </c>
      <c r="K74" s="351">
        <v>219.08279599999997</v>
      </c>
      <c r="L74" s="435">
        <v>0.27907192734272884</v>
      </c>
      <c r="M74" s="352">
        <v>117.73181670000001</v>
      </c>
      <c r="N74" s="135"/>
    </row>
    <row r="75" spans="1:14" ht="13.5" customHeight="1" x14ac:dyDescent="0.3">
      <c r="A75" s="1"/>
      <c r="B75" s="329" t="s">
        <v>127</v>
      </c>
      <c r="C75" s="353">
        <v>421</v>
      </c>
      <c r="D75" s="379">
        <v>12806</v>
      </c>
      <c r="E75" s="349">
        <v>741</v>
      </c>
      <c r="F75" s="350">
        <v>694</v>
      </c>
      <c r="G75" s="347">
        <v>1.0813771517996871</v>
      </c>
      <c r="H75" s="379">
        <v>7.0308789625360237</v>
      </c>
      <c r="I75" s="351">
        <v>55.233441769999992</v>
      </c>
      <c r="J75" s="435">
        <v>0.22022571705139168</v>
      </c>
      <c r="K75" s="351">
        <v>31.636383000000002</v>
      </c>
      <c r="L75" s="435">
        <v>0.32672919334197681</v>
      </c>
      <c r="M75" s="352">
        <v>35.453631180000002</v>
      </c>
      <c r="N75" s="135"/>
    </row>
    <row r="76" spans="1:14" ht="15" customHeight="1" x14ac:dyDescent="0.3">
      <c r="A76" s="1"/>
      <c r="B76" s="329" t="s">
        <v>128</v>
      </c>
      <c r="C76" s="353">
        <v>159</v>
      </c>
      <c r="D76" s="379">
        <v>1111.1499999999999</v>
      </c>
      <c r="E76" s="349">
        <v>315</v>
      </c>
      <c r="F76" s="350">
        <v>289</v>
      </c>
      <c r="G76" s="347">
        <v>1</v>
      </c>
      <c r="H76" s="379">
        <v>9.2910207612456741</v>
      </c>
      <c r="I76" s="351">
        <v>14.92636051</v>
      </c>
      <c r="J76" s="435">
        <v>8.9713306945464741E-2</v>
      </c>
      <c r="K76" s="351">
        <v>33.807766000000001</v>
      </c>
      <c r="L76" s="435">
        <v>0.26432301313056883</v>
      </c>
      <c r="M76" s="352">
        <v>17.42276601</v>
      </c>
      <c r="N76" s="135"/>
    </row>
    <row r="77" spans="1:14" ht="20.25" customHeight="1" thickBot="1" x14ac:dyDescent="0.35">
      <c r="A77" s="1"/>
      <c r="B77" s="332" t="s">
        <v>129</v>
      </c>
      <c r="C77" s="304">
        <v>809</v>
      </c>
      <c r="D77" s="305">
        <v>16334.9487936685</v>
      </c>
      <c r="E77" s="304">
        <v>2924</v>
      </c>
      <c r="F77" s="304">
        <v>2582</v>
      </c>
      <c r="G77" s="304">
        <v>3.0813771517996873</v>
      </c>
      <c r="H77" s="306">
        <v>8.1754075522850513</v>
      </c>
      <c r="I77" s="305">
        <v>154.22387621999999</v>
      </c>
      <c r="J77" s="314">
        <v>0.13835834086118468</v>
      </c>
      <c r="K77" s="305">
        <v>284.52694499999996</v>
      </c>
      <c r="L77" s="307">
        <v>0.28241636483795507</v>
      </c>
      <c r="M77" s="315">
        <v>170.60821389000003</v>
      </c>
      <c r="N77" s="135"/>
    </row>
    <row r="78" spans="1:14" ht="7.5" customHeight="1" x14ac:dyDescent="0.3">
      <c r="A78" s="1"/>
      <c r="B78" s="1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00"/>
      <c r="N78" s="135"/>
    </row>
    <row r="79" spans="1:14" x14ac:dyDescent="0.3">
      <c r="A79" s="1"/>
      <c r="B79" s="1"/>
      <c r="C79" s="132"/>
      <c r="D79" s="132"/>
      <c r="E79" s="132"/>
      <c r="F79" s="132"/>
      <c r="G79" s="132"/>
      <c r="H79" s="132"/>
      <c r="I79" s="132"/>
      <c r="J79" s="132"/>
      <c r="K79" s="190"/>
      <c r="L79" s="190"/>
      <c r="M79" s="115" t="s">
        <v>85</v>
      </c>
      <c r="N79" s="115"/>
    </row>
    <row r="80" spans="1:14" x14ac:dyDescent="0.3">
      <c r="A80" s="1"/>
      <c r="B80" s="1"/>
      <c r="C80" s="132"/>
      <c r="D80" s="354"/>
      <c r="E80" s="132"/>
      <c r="F80" s="132"/>
      <c r="G80" s="132"/>
      <c r="H80" s="132"/>
      <c r="I80" s="132"/>
      <c r="J80" s="132"/>
      <c r="K80" s="115"/>
      <c r="L80" s="115"/>
      <c r="M80" s="115"/>
      <c r="N80" s="91"/>
    </row>
    <row r="81" spans="1:14" x14ac:dyDescent="0.3">
      <c r="A81" s="1"/>
      <c r="B81" s="1"/>
      <c r="C81" s="132"/>
      <c r="D81" s="132"/>
      <c r="E81" s="132"/>
      <c r="F81" s="132"/>
      <c r="G81" s="132"/>
      <c r="H81" s="132"/>
      <c r="I81" s="132"/>
      <c r="J81" s="190"/>
      <c r="K81" s="115"/>
      <c r="L81" s="115"/>
      <c r="M81" s="115"/>
      <c r="N81" s="91"/>
    </row>
    <row r="82" spans="1:14" x14ac:dyDescent="0.3">
      <c r="A82" s="1"/>
      <c r="B82" s="1"/>
      <c r="C82" s="132"/>
      <c r="D82" s="132"/>
      <c r="E82" s="132"/>
      <c r="F82" s="132"/>
      <c r="G82" s="132"/>
      <c r="H82" s="132"/>
      <c r="I82" s="132"/>
      <c r="J82" s="190"/>
      <c r="K82" s="115"/>
      <c r="L82" s="115"/>
      <c r="M82" s="115"/>
      <c r="N82" s="91"/>
    </row>
    <row r="83" spans="1:14" x14ac:dyDescent="0.3">
      <c r="A83" s="1"/>
      <c r="B83" s="183"/>
      <c r="C83" s="132"/>
      <c r="D83" s="132"/>
      <c r="E83" s="132"/>
      <c r="F83" s="132"/>
      <c r="G83" s="132"/>
      <c r="H83" s="132"/>
      <c r="I83" s="132"/>
      <c r="J83" s="190"/>
      <c r="K83" s="115"/>
      <c r="L83" s="115"/>
      <c r="M83" s="115"/>
      <c r="N83" s="117"/>
    </row>
    <row r="84" spans="1:14" x14ac:dyDescent="0.3">
      <c r="A84" s="1"/>
      <c r="B84" s="183"/>
      <c r="C84" s="132"/>
      <c r="D84" s="132"/>
      <c r="E84" s="132"/>
      <c r="F84" s="132"/>
      <c r="G84" s="132"/>
      <c r="H84" s="132"/>
      <c r="I84" s="132"/>
      <c r="J84" s="132"/>
      <c r="K84" s="190"/>
      <c r="L84" s="190"/>
      <c r="M84" s="190"/>
      <c r="N84" s="184"/>
    </row>
    <row r="85" spans="1:14" x14ac:dyDescent="0.3">
      <c r="A85" s="1"/>
    </row>
    <row r="86" spans="1:14" ht="15.75" customHeight="1" x14ac:dyDescent="0.3">
      <c r="A86" s="4"/>
    </row>
    <row r="87" spans="1:14" x14ac:dyDescent="0.3">
      <c r="A87" s="21"/>
    </row>
    <row r="88" spans="1:14" ht="12.75" customHeight="1" x14ac:dyDescent="0.3">
      <c r="A88" s="21"/>
    </row>
    <row r="89" spans="1:14" x14ac:dyDescent="0.3">
      <c r="A89" s="9"/>
    </row>
    <row r="90" spans="1:14" ht="12.75" customHeight="1" x14ac:dyDescent="0.3">
      <c r="A90" s="21"/>
    </row>
    <row r="91" spans="1:14" x14ac:dyDescent="0.3">
      <c r="A91" s="21"/>
    </row>
    <row r="92" spans="1:14" x14ac:dyDescent="0.3">
      <c r="A92" s="21"/>
      <c r="B92" s="164"/>
      <c r="C92" s="113"/>
      <c r="D92" s="113"/>
      <c r="E92" s="113"/>
      <c r="F92" s="113"/>
      <c r="G92" s="113"/>
      <c r="H92" s="113"/>
      <c r="I92" s="194"/>
      <c r="J92" s="194"/>
      <c r="K92" s="194"/>
      <c r="L92" s="194"/>
      <c r="M92" s="194"/>
      <c r="N92" s="185"/>
    </row>
    <row r="93" spans="1:14" x14ac:dyDescent="0.3">
      <c r="A93" s="21"/>
      <c r="B93" s="40"/>
      <c r="C93" s="40"/>
      <c r="D93" s="40"/>
      <c r="E93" s="40"/>
      <c r="F93" s="40"/>
      <c r="G93" s="40"/>
      <c r="H93" s="40"/>
      <c r="I93" s="42"/>
      <c r="J93" s="42"/>
      <c r="K93" s="41"/>
      <c r="L93" s="42"/>
      <c r="M93" s="41"/>
      <c r="N93" s="43"/>
    </row>
    <row r="94" spans="1:14" x14ac:dyDescent="0.3">
      <c r="A94" s="21"/>
      <c r="B94" s="22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22"/>
    </row>
    <row r="95" spans="1:14" x14ac:dyDescent="0.3">
      <c r="A95" s="21"/>
      <c r="B95" s="2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22"/>
    </row>
    <row r="96" spans="1:14" ht="40.5" customHeight="1" x14ac:dyDescent="0.3">
      <c r="A96" s="21"/>
      <c r="B96" s="2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22"/>
    </row>
    <row r="97" spans="3:13" x14ac:dyDescent="0.3"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</row>
    <row r="98" spans="3:13" x14ac:dyDescent="0.3"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3:13" x14ac:dyDescent="0.3"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3:13" x14ac:dyDescent="0.3"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</row>
    <row r="101" spans="3:13" x14ac:dyDescent="0.3"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3:13" x14ac:dyDescent="0.3"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3:13" x14ac:dyDescent="0.3"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3:13" x14ac:dyDescent="0.3"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3:13" x14ac:dyDescent="0.3"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</row>
    <row r="106" spans="3:13" x14ac:dyDescent="0.3"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3:13" x14ac:dyDescent="0.3"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3:13" x14ac:dyDescent="0.3"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</sheetData>
  <mergeCells count="32">
    <mergeCell ref="M72:M73"/>
    <mergeCell ref="B72:B73"/>
    <mergeCell ref="I72:I73"/>
    <mergeCell ref="E72:E73"/>
    <mergeCell ref="F72:F73"/>
    <mergeCell ref="G72:G73"/>
    <mergeCell ref="C26:C27"/>
    <mergeCell ref="D26:D27"/>
    <mergeCell ref="D7:D8"/>
    <mergeCell ref="C7:C8"/>
    <mergeCell ref="F7:F8"/>
    <mergeCell ref="E7:E8"/>
    <mergeCell ref="G7:G8"/>
    <mergeCell ref="M55:M56"/>
    <mergeCell ref="I7:I8"/>
    <mergeCell ref="K7:K8"/>
    <mergeCell ref="L26:L27"/>
    <mergeCell ref="L55:L56"/>
    <mergeCell ref="L7:L8"/>
    <mergeCell ref="M7:M8"/>
    <mergeCell ref="M26:M27"/>
    <mergeCell ref="H7:H8"/>
    <mergeCell ref="J7:J8"/>
    <mergeCell ref="J26:J27"/>
    <mergeCell ref="C45:C46"/>
    <mergeCell ref="D45:D46"/>
    <mergeCell ref="L45:L46"/>
    <mergeCell ref="M45:M46"/>
    <mergeCell ref="J45:J46"/>
    <mergeCell ref="J55:J56"/>
    <mergeCell ref="J72:J73"/>
    <mergeCell ref="L72:L73"/>
  </mergeCells>
  <phoneticPr fontId="0" type="noConversion"/>
  <pageMargins left="0.19685039370078741" right="0.19685039370078741" top="0.39370078740157483" bottom="0.39370078740157483" header="0" footer="0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E51"/>
  <sheetViews>
    <sheetView zoomScale="60" zoomScaleNormal="60" workbookViewId="0">
      <selection activeCell="AC51" sqref="AC51"/>
    </sheetView>
  </sheetViews>
  <sheetFormatPr baseColWidth="10" defaultColWidth="11.3046875" defaultRowHeight="12.45" x14ac:dyDescent="0.3"/>
  <cols>
    <col min="1" max="1" width="26.69140625" customWidth="1"/>
    <col min="2" max="2" width="9.69140625" style="31" customWidth="1"/>
    <col min="3" max="3" width="10.3046875" style="27" customWidth="1"/>
    <col min="4" max="4" width="3.15234375" customWidth="1"/>
  </cols>
  <sheetData>
    <row r="2" spans="1:3" ht="15.45" x14ac:dyDescent="0.4">
      <c r="A2" s="29" t="s">
        <v>29</v>
      </c>
    </row>
    <row r="4" spans="1:3" x14ac:dyDescent="0.3">
      <c r="A4" s="24" t="s">
        <v>33</v>
      </c>
    </row>
    <row r="6" spans="1:3" x14ac:dyDescent="0.3">
      <c r="B6" s="169" t="s">
        <v>34</v>
      </c>
      <c r="C6" s="52" t="s">
        <v>35</v>
      </c>
    </row>
    <row r="7" spans="1:3" x14ac:dyDescent="0.3">
      <c r="A7" t="s">
        <v>36</v>
      </c>
      <c r="B7" s="31">
        <f>+Ferroviari!J42+Autobus!K22</f>
        <v>570.13165299999991</v>
      </c>
      <c r="C7" s="53">
        <f>+B7/$B$9</f>
        <v>0.79097784179802832</v>
      </c>
    </row>
    <row r="8" spans="1:3" x14ac:dyDescent="0.3">
      <c r="A8" t="s">
        <v>37</v>
      </c>
      <c r="B8" s="31">
        <f>+Ferroviari!J68+Ferroviari!J74+Autobus!K42+Autobus!K50+Autobus!K67</f>
        <v>150.66180400000002</v>
      </c>
      <c r="C8" s="53">
        <f>+B8/$B$9</f>
        <v>0.20902215820197162</v>
      </c>
    </row>
    <row r="9" spans="1:3" x14ac:dyDescent="0.3">
      <c r="B9" s="170">
        <f>SUM(B7:B8)</f>
        <v>720.79345699999999</v>
      </c>
      <c r="C9" s="53">
        <f>+B9/$B$9</f>
        <v>1</v>
      </c>
    </row>
    <row r="10" spans="1:3" x14ac:dyDescent="0.3">
      <c r="A10" t="s">
        <v>38</v>
      </c>
    </row>
    <row r="26" spans="1:3" x14ac:dyDescent="0.3">
      <c r="A26" s="24" t="s">
        <v>56</v>
      </c>
    </row>
    <row r="28" spans="1:3" x14ac:dyDescent="0.3">
      <c r="B28" s="169" t="s">
        <v>34</v>
      </c>
      <c r="C28" s="52" t="s">
        <v>35</v>
      </c>
    </row>
    <row r="29" spans="1:3" x14ac:dyDescent="0.3">
      <c r="A29" t="s">
        <v>57</v>
      </c>
      <c r="B29" s="31">
        <f>+Ferroviari!J85</f>
        <v>436.26651199999998</v>
      </c>
      <c r="C29" s="53">
        <f>+B29/$B$31</f>
        <v>0.60525870173097307</v>
      </c>
    </row>
    <row r="30" spans="1:3" x14ac:dyDescent="0.3">
      <c r="A30" t="s">
        <v>82</v>
      </c>
      <c r="B30" s="31">
        <f>+Autobus!K77</f>
        <v>284.52694499999996</v>
      </c>
      <c r="C30" s="53">
        <f>+B30/$B$31</f>
        <v>0.39474129826902682</v>
      </c>
    </row>
    <row r="31" spans="1:3" x14ac:dyDescent="0.3">
      <c r="B31" s="31">
        <f>SUM(B29:B30)</f>
        <v>720.79345699999999</v>
      </c>
      <c r="C31" s="53">
        <f>+B31/$B$31</f>
        <v>1</v>
      </c>
    </row>
    <row r="32" spans="1:3" x14ac:dyDescent="0.3">
      <c r="A32" t="s">
        <v>38</v>
      </c>
    </row>
    <row r="37" spans="1:5" x14ac:dyDescent="0.3">
      <c r="A37" s="24" t="s">
        <v>58</v>
      </c>
      <c r="B37" s="171"/>
      <c r="C37" s="172"/>
    </row>
    <row r="38" spans="1:5" x14ac:dyDescent="0.3">
      <c r="A38" s="100"/>
      <c r="B38" s="171"/>
      <c r="C38" s="172"/>
      <c r="E38" s="31"/>
    </row>
    <row r="39" spans="1:5" x14ac:dyDescent="0.3">
      <c r="A39" s="100"/>
      <c r="B39" s="173" t="s">
        <v>34</v>
      </c>
      <c r="C39" s="174" t="s">
        <v>35</v>
      </c>
    </row>
    <row r="40" spans="1:5" x14ac:dyDescent="0.3">
      <c r="A40" s="100" t="s">
        <v>54</v>
      </c>
      <c r="B40" s="171">
        <f>+Bàsiques!G8</f>
        <v>278.23889299999996</v>
      </c>
      <c r="C40" s="175">
        <f>+B40/$B$49</f>
        <v>0.38601750653793743</v>
      </c>
    </row>
    <row r="41" spans="1:5" x14ac:dyDescent="0.3">
      <c r="A41" s="100" t="s">
        <v>53</v>
      </c>
      <c r="B41" s="171">
        <f>+Bàsiques!G9</f>
        <v>147.27418699999998</v>
      </c>
      <c r="C41" s="175">
        <f t="shared" ref="C41:C47" si="0">+B41/$B$49</f>
        <v>0.20432231393021649</v>
      </c>
    </row>
    <row r="42" spans="1:5" x14ac:dyDescent="0.3">
      <c r="A42" s="100" t="s">
        <v>13</v>
      </c>
      <c r="B42" s="171">
        <f>+Bàsiques!G12</f>
        <v>60.990460000000013</v>
      </c>
      <c r="C42" s="175">
        <f t="shared" si="0"/>
        <v>8.4615723696837092E-2</v>
      </c>
    </row>
    <row r="43" spans="1:5" x14ac:dyDescent="0.3">
      <c r="A43" s="100" t="s">
        <v>68</v>
      </c>
      <c r="B43" s="171">
        <f>+Bàsiques!G13+Bàsiques!G25</f>
        <v>76.650999999999996</v>
      </c>
      <c r="C43" s="175">
        <f t="shared" si="0"/>
        <v>0.10634253024302912</v>
      </c>
    </row>
    <row r="44" spans="1:5" x14ac:dyDescent="0.3">
      <c r="A44" s="100" t="s">
        <v>32</v>
      </c>
      <c r="B44" s="171">
        <f>+Bàsiques!G14</f>
        <v>20.386158999999999</v>
      </c>
      <c r="C44" s="175">
        <f t="shared" si="0"/>
        <v>2.8282941253169564E-2</v>
      </c>
    </row>
    <row r="45" spans="1:5" x14ac:dyDescent="0.3">
      <c r="A45" s="100" t="s">
        <v>100</v>
      </c>
      <c r="B45" s="171">
        <f>+Bàsiques!G15</f>
        <v>71.80860899999999</v>
      </c>
      <c r="C45" s="175">
        <f t="shared" si="0"/>
        <v>9.9624390735833221E-2</v>
      </c>
    </row>
    <row r="46" spans="1:5" x14ac:dyDescent="0.3">
      <c r="A46" s="100" t="s">
        <v>72</v>
      </c>
      <c r="B46" s="171">
        <f>+Bàsiques!G16+Bàsiques!G26</f>
        <v>31.636383000000002</v>
      </c>
      <c r="C46" s="175">
        <f t="shared" si="0"/>
        <v>4.389105185786947E-2</v>
      </c>
    </row>
    <row r="47" spans="1:5" x14ac:dyDescent="0.3">
      <c r="A47" s="100" t="s">
        <v>42</v>
      </c>
      <c r="B47" s="171">
        <f>+Bàsiques!G17</f>
        <v>33.807766000000001</v>
      </c>
      <c r="C47" s="175">
        <f t="shared" si="0"/>
        <v>4.6903541745107719E-2</v>
      </c>
    </row>
    <row r="48" spans="1:5" x14ac:dyDescent="0.3">
      <c r="A48" s="100"/>
      <c r="B48" s="171"/>
      <c r="C48" s="175"/>
    </row>
    <row r="49" spans="1:3" x14ac:dyDescent="0.3">
      <c r="A49" s="100"/>
      <c r="B49" s="171">
        <f>SUM(B40:B47)</f>
        <v>720.79345699999988</v>
      </c>
      <c r="C49" s="175">
        <f>+B49/$B$49</f>
        <v>1</v>
      </c>
    </row>
    <row r="50" spans="1:3" x14ac:dyDescent="0.3">
      <c r="A50" s="100" t="s">
        <v>38</v>
      </c>
      <c r="B50" s="171"/>
      <c r="C50" s="172"/>
    </row>
    <row r="51" spans="1:3" x14ac:dyDescent="0.3">
      <c r="A51" s="100"/>
      <c r="B51" s="171"/>
      <c r="C51" s="172"/>
    </row>
  </sheetData>
  <phoneticPr fontId="0" type="noConversion"/>
  <pageMargins left="0.75" right="0.75" top="1" bottom="1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Bàsiques</vt:lpstr>
      <vt:lpstr>Ferroviari</vt:lpstr>
      <vt:lpstr>Autobus</vt:lpstr>
      <vt:lpstr>Gràfics</vt:lpstr>
      <vt:lpstr>Autobus!_1Àrea_d_impressió</vt:lpstr>
      <vt:lpstr>Bàsiques!_2Àrea_d_impressió</vt:lpstr>
      <vt:lpstr>Ferroviari!_3Àrea_d_impressió</vt:lpstr>
      <vt:lpstr>Gràfics!_4Àrea_d_impressió</vt:lpstr>
      <vt:lpstr>Autobus!Área_de_impresión</vt:lpstr>
      <vt:lpstr>Bàsiques!Área_de_impresión</vt:lpstr>
      <vt:lpstr>Ferroviari!Área_de_impresión</vt:lpstr>
    </vt:vector>
  </TitlesOfParts>
  <Company>ATM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rsolans</dc:creator>
  <cp:lastModifiedBy>Rosa Solans</cp:lastModifiedBy>
  <cp:lastPrinted>2022-03-28T07:06:37Z</cp:lastPrinted>
  <dcterms:created xsi:type="dcterms:W3CDTF">2002-02-21T18:31:38Z</dcterms:created>
  <dcterms:modified xsi:type="dcterms:W3CDTF">2022-05-04T08:59:00Z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